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Sheet1!$B$2:$L$50</definedName>
    <definedName name="_xlnm.Print_Area" localSheetId="0">Sheet1!$A$1:$L$86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1"/>
  <c r="I81"/>
  <c r="I78"/>
  <c r="I67"/>
  <c r="I63"/>
  <c r="I53"/>
  <c r="I51"/>
  <c r="I47"/>
  <c r="I41"/>
  <c r="I29"/>
  <c r="I23"/>
  <c r="I14"/>
  <c r="I8"/>
  <c r="I3"/>
</calcChain>
</file>

<file path=xl/comments1.xml><?xml version="1.0" encoding="utf-8"?>
<comments xmlns="http://schemas.openxmlformats.org/spreadsheetml/2006/main">
  <authors>
    <author>Sky123.Org</author>
  </authors>
  <commentList>
    <comment ref="K71" authorId="0">
      <text>
        <r>
          <rPr>
            <b/>
            <sz val="9"/>
            <rFont val="Tahoma"/>
            <family val="2"/>
          </rPr>
          <t>Sky123.Org: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李绍斌，退伍军人</t>
        </r>
      </text>
    </comment>
  </commentList>
</comments>
</file>

<file path=xl/sharedStrings.xml><?xml version="1.0" encoding="utf-8"?>
<sst xmlns="http://schemas.openxmlformats.org/spreadsheetml/2006/main" count="461" uniqueCount="239">
  <si>
    <t>濠江区2025年度第二批公租房申请续租家庭名单(28户）</t>
  </si>
  <si>
    <t>序号</t>
  </si>
  <si>
    <t>原始编码</t>
  </si>
  <si>
    <t>街道</t>
  </si>
  <si>
    <t>居委</t>
  </si>
  <si>
    <t>申报人</t>
  </si>
  <si>
    <t>关系</t>
  </si>
  <si>
    <t>身份证号码</t>
  </si>
  <si>
    <t>家庭人数</t>
  </si>
  <si>
    <t>家庭人均月收入（元）</t>
  </si>
  <si>
    <t>人均建筑面积（不含现住公租房）</t>
  </si>
  <si>
    <t>持证种类</t>
  </si>
  <si>
    <t>审核情况</t>
  </si>
  <si>
    <t>濠江(2006)00027D</t>
  </si>
  <si>
    <t>达濠</t>
  </si>
  <si>
    <t>青篮</t>
  </si>
  <si>
    <t>曾琴娇</t>
  </si>
  <si>
    <t>本人</t>
  </si>
  <si>
    <t>440500196401******</t>
  </si>
  <si>
    <t>无证</t>
  </si>
  <si>
    <t>合格</t>
  </si>
  <si>
    <t>李业欣</t>
  </si>
  <si>
    <t>父子</t>
  </si>
  <si>
    <t>440506199201******</t>
  </si>
  <si>
    <t>李业耿</t>
  </si>
  <si>
    <t>440506199408******</t>
  </si>
  <si>
    <t>濠江（2008）00074D</t>
  </si>
  <si>
    <t>赤港</t>
  </si>
  <si>
    <t>陈昌恋</t>
  </si>
  <si>
    <t>440506197206******</t>
  </si>
  <si>
    <t>低保证</t>
  </si>
  <si>
    <t>濠江（2008）00037D</t>
  </si>
  <si>
    <t>梅鸿俊</t>
  </si>
  <si>
    <t>440506199606******</t>
  </si>
  <si>
    <t>濠江（2008）00015D</t>
  </si>
  <si>
    <t>吴锡池</t>
  </si>
  <si>
    <t>440500195903******</t>
  </si>
  <si>
    <t>吴锡辉</t>
  </si>
  <si>
    <t>胞弟</t>
  </si>
  <si>
    <t>440506196310******</t>
  </si>
  <si>
    <t>濠江(2008)00444W</t>
  </si>
  <si>
    <t>马滘</t>
  </si>
  <si>
    <t>成宝珠</t>
  </si>
  <si>
    <t>440500196509******</t>
  </si>
  <si>
    <t>濠江（2008）00028W</t>
  </si>
  <si>
    <t>濠滨</t>
  </si>
  <si>
    <t>郑锦兴</t>
  </si>
  <si>
    <t>440500195310******</t>
  </si>
  <si>
    <t>郑铭濠</t>
  </si>
  <si>
    <t>儿子</t>
  </si>
  <si>
    <t>440582199511******</t>
  </si>
  <si>
    <t>濠江（2008）00070D</t>
  </si>
  <si>
    <t>李亚奴</t>
  </si>
  <si>
    <t>440500196307******</t>
  </si>
  <si>
    <t>特困证</t>
  </si>
  <si>
    <t>濠并（2008）00463W</t>
  </si>
  <si>
    <t>吴淑贤</t>
  </si>
  <si>
    <t>440500195006******</t>
  </si>
  <si>
    <t>陈云霞</t>
  </si>
  <si>
    <t>女儿</t>
  </si>
  <si>
    <t>440506198105******</t>
  </si>
  <si>
    <t>杨以琳</t>
  </si>
  <si>
    <t>外孙女</t>
  </si>
  <si>
    <t>440512201011******</t>
  </si>
  <si>
    <t>杨以勒</t>
  </si>
  <si>
    <t>外孙子</t>
  </si>
  <si>
    <t>440512201503******</t>
  </si>
  <si>
    <t>陈云璇</t>
  </si>
  <si>
    <t>440506197806******</t>
  </si>
  <si>
    <t>陈可萱</t>
  </si>
  <si>
    <t>440512201412******</t>
  </si>
  <si>
    <t>濠江(2008)00045D</t>
  </si>
  <si>
    <t>蔡汉明</t>
  </si>
  <si>
    <t>440500196207******</t>
  </si>
  <si>
    <t>洪惠英</t>
  </si>
  <si>
    <t>妻子</t>
  </si>
  <si>
    <t>440506197207******</t>
  </si>
  <si>
    <t>蔡传佳</t>
  </si>
  <si>
    <t>440512199810******</t>
  </si>
  <si>
    <t>濠江（2008）00077D</t>
  </si>
  <si>
    <t>汤木叶</t>
  </si>
  <si>
    <t>440500194909******</t>
  </si>
  <si>
    <t>张燕儿</t>
  </si>
  <si>
    <t>母女</t>
  </si>
  <si>
    <t>440506197607******</t>
  </si>
  <si>
    <t>林鸿青</t>
  </si>
  <si>
    <t>女婿</t>
  </si>
  <si>
    <t>440500197604******</t>
  </si>
  <si>
    <t>张泽彪</t>
  </si>
  <si>
    <t>外孙</t>
  </si>
  <si>
    <t>440512201004******</t>
  </si>
  <si>
    <t>林悦琪</t>
  </si>
  <si>
    <t>440512201301******</t>
  </si>
  <si>
    <t>林悦芹</t>
  </si>
  <si>
    <t>440512201410******</t>
  </si>
  <si>
    <t>濠江（2008）00033W</t>
  </si>
  <si>
    <t>李廷阳</t>
  </si>
  <si>
    <t>440506198101******</t>
  </si>
  <si>
    <t>李廷钰</t>
  </si>
  <si>
    <t>440506198603******</t>
  </si>
  <si>
    <t>李腾洲</t>
  </si>
  <si>
    <t>440506199103******</t>
  </si>
  <si>
    <t>郑楚贞</t>
  </si>
  <si>
    <t>夫妻</t>
  </si>
  <si>
    <t>440506198802******</t>
  </si>
  <si>
    <t>李耀伟</t>
  </si>
  <si>
    <t>440512202212******</t>
  </si>
  <si>
    <t>濠江（2008）00173W</t>
  </si>
  <si>
    <t>邱永光</t>
  </si>
  <si>
    <t>440500196812******</t>
  </si>
  <si>
    <t>李惠珍</t>
  </si>
  <si>
    <t>母子</t>
  </si>
  <si>
    <t>440500193310******</t>
  </si>
  <si>
    <t>濠江（2008）00003D</t>
  </si>
  <si>
    <t>吴宏兰</t>
  </si>
  <si>
    <t>440506198103******</t>
  </si>
  <si>
    <t>郑金雄</t>
  </si>
  <si>
    <t>440506198104******</t>
  </si>
  <si>
    <t>郑静淳</t>
  </si>
  <si>
    <t>440512200610******</t>
  </si>
  <si>
    <t>郑静欣</t>
  </si>
  <si>
    <t>440512200811******</t>
  </si>
  <si>
    <t>郑静儿</t>
  </si>
  <si>
    <t>440512201103******</t>
  </si>
  <si>
    <t>濠江（2008）00057D</t>
  </si>
  <si>
    <t>吴淑贞</t>
  </si>
  <si>
    <t>440500195707******</t>
  </si>
  <si>
    <t>郑廷峰</t>
  </si>
  <si>
    <t>440506199307******</t>
  </si>
  <si>
    <t>郑少娟</t>
  </si>
  <si>
    <t>440506199110******</t>
  </si>
  <si>
    <t>濠江（2008）00014D</t>
  </si>
  <si>
    <t>杨基让</t>
  </si>
  <si>
    <t>440506197210******</t>
  </si>
  <si>
    <t>杨爱智</t>
  </si>
  <si>
    <t>孙女</t>
  </si>
  <si>
    <t>440512200906******</t>
  </si>
  <si>
    <t>濠江（2008）00020D</t>
  </si>
  <si>
    <t>邱锡坤</t>
  </si>
  <si>
    <t>440506195904******</t>
  </si>
  <si>
    <t>林展贵</t>
  </si>
  <si>
    <t>440500195912******</t>
  </si>
  <si>
    <t>林荣佳</t>
  </si>
  <si>
    <t>440506199210******</t>
  </si>
  <si>
    <t>林铭佳</t>
  </si>
  <si>
    <t>440506199601******</t>
  </si>
  <si>
    <t>林则桐</t>
  </si>
  <si>
    <t>440506200009******</t>
  </si>
  <si>
    <t>濠江(2010)00705D</t>
  </si>
  <si>
    <t>达埠</t>
  </si>
  <si>
    <t>陈基祥</t>
  </si>
  <si>
    <t>440500197006******</t>
  </si>
  <si>
    <t>蓝剑虹</t>
  </si>
  <si>
    <t>440520197201******</t>
  </si>
  <si>
    <t>濠江(2008）00228W</t>
  </si>
  <si>
    <t>吴奕全</t>
  </si>
  <si>
    <t>440500195205******</t>
  </si>
  <si>
    <t>陈淑奇</t>
  </si>
  <si>
    <t>440500195807******</t>
  </si>
  <si>
    <t>吴佳苗</t>
  </si>
  <si>
    <t>父女</t>
  </si>
  <si>
    <t>440506199504******</t>
  </si>
  <si>
    <t>吴淮</t>
  </si>
  <si>
    <t>440506197901******</t>
  </si>
  <si>
    <t>徐秒贤</t>
  </si>
  <si>
    <t>儿媳</t>
  </si>
  <si>
    <t>440506198701******</t>
  </si>
  <si>
    <t>吴林阳</t>
  </si>
  <si>
    <t>440512201208******</t>
  </si>
  <si>
    <t>吴润鑫</t>
  </si>
  <si>
    <t>孙子</t>
  </si>
  <si>
    <t>440512201405******</t>
  </si>
  <si>
    <t>濠江（2017）0022D</t>
  </si>
  <si>
    <t>礐石</t>
  </si>
  <si>
    <t>澳头</t>
  </si>
  <si>
    <t>许映忠</t>
  </si>
  <si>
    <t>440500196806******</t>
  </si>
  <si>
    <t>许雄健</t>
  </si>
  <si>
    <t>440506199303******</t>
  </si>
  <si>
    <t>濠江(2008)00065D</t>
  </si>
  <si>
    <t>李智民</t>
  </si>
  <si>
    <t>440506197910******</t>
  </si>
  <si>
    <t>濠江(2011)01079W</t>
  </si>
  <si>
    <t>陈喜才</t>
  </si>
  <si>
    <t>440506197604******</t>
  </si>
  <si>
    <t>邱淑卿</t>
  </si>
  <si>
    <t>母亲</t>
  </si>
  <si>
    <t>440500195512******</t>
  </si>
  <si>
    <t>陈儒彦</t>
  </si>
  <si>
    <t>440512201502******</t>
  </si>
  <si>
    <t>陈喜如</t>
  </si>
  <si>
    <t>兄妹</t>
  </si>
  <si>
    <t>440506197712******</t>
  </si>
  <si>
    <t>濠江(2008)00347W</t>
  </si>
  <si>
    <t>纪淑强</t>
  </si>
  <si>
    <t>440500196411******</t>
  </si>
  <si>
    <t>卢巧音</t>
  </si>
  <si>
    <t>440500196809******</t>
  </si>
  <si>
    <t>纪远鑫</t>
  </si>
  <si>
    <t>440506199509******</t>
  </si>
  <si>
    <t>纪晓娜</t>
  </si>
  <si>
    <t>440506199707******</t>
  </si>
  <si>
    <t>濠江(2013)01218W</t>
  </si>
  <si>
    <t>李绍斌</t>
  </si>
  <si>
    <t>440500196312******</t>
  </si>
  <si>
    <t>军人退伍证</t>
  </si>
  <si>
    <t>翁美贞</t>
  </si>
  <si>
    <t>440500196305******</t>
  </si>
  <si>
    <t>李基升</t>
  </si>
  <si>
    <t>440506198902******</t>
  </si>
  <si>
    <t>李基进</t>
  </si>
  <si>
    <t>440506199005******</t>
  </si>
  <si>
    <t>濠江(2013)01148W</t>
  </si>
  <si>
    <t>黄福洲</t>
  </si>
  <si>
    <t>440500196302******</t>
  </si>
  <si>
    <t>黄八妹</t>
  </si>
  <si>
    <t>黄晓武</t>
  </si>
  <si>
    <t>440506199212******</t>
  </si>
  <si>
    <t>濠江(2016)0052W</t>
  </si>
  <si>
    <t>郑学文</t>
  </si>
  <si>
    <t>440506196301******</t>
  </si>
  <si>
    <t>蔡瑞莲</t>
  </si>
  <si>
    <t>440500196309******</t>
  </si>
  <si>
    <t>郑金纯</t>
  </si>
  <si>
    <t>440506198405******</t>
  </si>
  <si>
    <t>濠江(2016)0018W</t>
  </si>
  <si>
    <t>陈维卿</t>
  </si>
  <si>
    <t>440500196301******</t>
  </si>
  <si>
    <t>陈祥滨</t>
  </si>
  <si>
    <t>440506199305******</t>
  </si>
  <si>
    <t>陈妍燕</t>
  </si>
  <si>
    <t>440506199411******</t>
  </si>
  <si>
    <t>濠江(2008)00084W</t>
  </si>
  <si>
    <t>蓝文兴</t>
  </si>
  <si>
    <t>朱碧玉</t>
  </si>
  <si>
    <t>440506197310******</t>
  </si>
  <si>
    <t>蓝振欣</t>
  </si>
  <si>
    <t>440506199202******</t>
  </si>
  <si>
    <t>濠江(2006）00040W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</si>
</sst>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 tint="4.9989318521683403E-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6">
    <xf numFmtId="0" fontId="0" fillId="0" borderId="0">
      <alignment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/>
    <xf numFmtId="0" fontId="8" fillId="0" borderId="0" applyNumberFormat="0" applyFill="0" applyBorder="0" applyAlignment="0" applyProtection="0"/>
    <xf numFmtId="0" fontId="9" fillId="0" borderId="0"/>
    <xf numFmtId="0" fontId="8" fillId="0" borderId="0" applyNumberFormat="0" applyFill="0" applyBorder="0" applyAlignment="0" applyProtection="0"/>
    <xf numFmtId="0" fontId="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 applyNumberFormat="0" applyFill="0" applyBorder="0" applyAlignment="0" applyProtection="0"/>
    <xf numFmtId="0" fontId="9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2" fillId="2" borderId="2" xfId="79" applyFont="1" applyFill="1" applyBorder="1" applyAlignment="1">
      <alignment horizontal="center" vertical="center" wrapText="1"/>
    </xf>
    <xf numFmtId="49" fontId="2" fillId="2" borderId="2" xfId="79" applyNumberFormat="1" applyFont="1" applyFill="1" applyBorder="1" applyAlignment="1">
      <alignment horizontal="center" vertical="center" wrapText="1"/>
    </xf>
    <xf numFmtId="176" fontId="2" fillId="2" borderId="2" xfId="79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4" fillId="0" borderId="2" xfId="79" applyFont="1" applyFill="1" applyBorder="1" applyAlignment="1">
      <alignment horizontal="center" vertical="center" wrapText="1"/>
    </xf>
    <xf numFmtId="0" fontId="5" fillId="0" borderId="2" xfId="79" applyFont="1" applyFill="1" applyBorder="1" applyAlignment="1">
      <alignment horizontal="center" vertical="center" wrapText="1"/>
    </xf>
    <xf numFmtId="49" fontId="5" fillId="0" borderId="2" xfId="79" applyNumberFormat="1" applyFont="1" applyFill="1" applyBorder="1" applyAlignment="1">
      <alignment horizontal="center" vertical="center" wrapText="1"/>
    </xf>
    <xf numFmtId="0" fontId="6" fillId="0" borderId="2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/>
    </xf>
    <xf numFmtId="0" fontId="5" fillId="0" borderId="2" xfId="11" applyFont="1" applyFill="1" applyBorder="1" applyAlignment="1">
      <alignment horizontal="center" vertical="center" wrapText="1"/>
    </xf>
    <xf numFmtId="49" fontId="5" fillId="0" borderId="2" xfId="11" applyNumberFormat="1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/>
    </xf>
    <xf numFmtId="0" fontId="5" fillId="0" borderId="2" xfId="1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177" fontId="5" fillId="0" borderId="2" xfId="79" applyNumberFormat="1" applyFont="1" applyFill="1" applyBorder="1" applyAlignment="1">
      <alignment horizontal="center" vertical="center" wrapText="1"/>
    </xf>
    <xf numFmtId="177" fontId="0" fillId="2" borderId="2" xfId="0" applyNumberForma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41" applyFont="1" applyFill="1" applyBorder="1" applyAlignment="1">
      <alignment horizontal="center" vertical="center" wrapText="1"/>
    </xf>
    <xf numFmtId="0" fontId="5" fillId="0" borderId="2" xfId="41" applyFont="1" applyFill="1" applyBorder="1" applyAlignment="1">
      <alignment horizontal="center" vertical="center" wrapText="1"/>
    </xf>
    <xf numFmtId="49" fontId="5" fillId="0" borderId="2" xfId="41" applyNumberFormat="1" applyFont="1" applyFill="1" applyBorder="1" applyAlignment="1">
      <alignment horizontal="center" vertical="center" wrapText="1"/>
    </xf>
    <xf numFmtId="0" fontId="6" fillId="0" borderId="2" xfId="41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 wrapText="1"/>
    </xf>
    <xf numFmtId="0" fontId="7" fillId="0" borderId="2" xfId="7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86">
    <cellStyle name="常规" xfId="0" builtinId="0"/>
    <cellStyle name="常规 10 3" xfId="1"/>
    <cellStyle name="常规 11 2" xfId="2"/>
    <cellStyle name="常规 12 2" xfId="3"/>
    <cellStyle name="常规 13 2" xfId="4"/>
    <cellStyle name="常规 14 2" xfId="5"/>
    <cellStyle name="常规 15" xfId="6"/>
    <cellStyle name="常规 16" xfId="7"/>
    <cellStyle name="常规 17" xfId="8"/>
    <cellStyle name="常规 18 2" xfId="9"/>
    <cellStyle name="常规 19 2" xfId="10"/>
    <cellStyle name="常规 2" xfId="11"/>
    <cellStyle name="常规 2 11" xfId="12"/>
    <cellStyle name="常规 2 2" xfId="13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2 6" xfId="23"/>
    <cellStyle name="常规 2 2 2 3" xfId="24"/>
    <cellStyle name="常规 2 2 2 4" xfId="25"/>
    <cellStyle name="常规 2 2 2 4 2" xfId="26"/>
    <cellStyle name="常规 2 2 2 4 3" xfId="27"/>
    <cellStyle name="常规 2 2 2 4 4" xfId="28"/>
    <cellStyle name="常规 2 2 2 5" xfId="29"/>
    <cellStyle name="常规 2 2 2 6" xfId="30"/>
    <cellStyle name="常规 2 2 2 7" xfId="31"/>
    <cellStyle name="常规 2 2 3" xfId="32"/>
    <cellStyle name="常规 2 2 4" xfId="33"/>
    <cellStyle name="常规 2 2 4 2" xfId="34"/>
    <cellStyle name="常规 2 2 4 3" xfId="35"/>
    <cellStyle name="常规 2 2 4 4" xfId="36"/>
    <cellStyle name="常规 2 2 5" xfId="37"/>
    <cellStyle name="常规 2 2 6" xfId="38"/>
    <cellStyle name="常规 2 2 7" xfId="39"/>
    <cellStyle name="常规 2 3" xfId="40"/>
    <cellStyle name="常规 2 3 2 2 2" xfId="41"/>
    <cellStyle name="常规 2 3 2 5_2016年度818审核名册" xfId="42"/>
    <cellStyle name="常规 2 3 6" xfId="43"/>
    <cellStyle name="常规 2 4" xfId="44"/>
    <cellStyle name="常规 2 4 2 2 2" xfId="45"/>
    <cellStyle name="常规 2 6" xfId="46"/>
    <cellStyle name="常规 2 7" xfId="47"/>
    <cellStyle name="常规 20" xfId="48"/>
    <cellStyle name="常规 21" xfId="49"/>
    <cellStyle name="常规 21 2" xfId="50"/>
    <cellStyle name="常规 22" xfId="51"/>
    <cellStyle name="常规 22 3" xfId="52"/>
    <cellStyle name="常规 22 3 2" xfId="53"/>
    <cellStyle name="常规 22 3 3" xfId="54"/>
    <cellStyle name="常规 22 3 4" xfId="55"/>
    <cellStyle name="常规 22 3 5" xfId="56"/>
    <cellStyle name="常规 22 3 6" xfId="57"/>
    <cellStyle name="常规 23" xfId="58"/>
    <cellStyle name="常规 24" xfId="59"/>
    <cellStyle name="常规 27" xfId="60"/>
    <cellStyle name="常规 28" xfId="61"/>
    <cellStyle name="常规 3" xfId="62"/>
    <cellStyle name="常规 3 2" xfId="63"/>
    <cellStyle name="常规 3 3" xfId="64"/>
    <cellStyle name="常规 3 4" xfId="65"/>
    <cellStyle name="常规 30" xfId="66"/>
    <cellStyle name="常规 31" xfId="67"/>
    <cellStyle name="常规 32" xfId="68"/>
    <cellStyle name="常规 33" xfId="69"/>
    <cellStyle name="常规 34" xfId="70"/>
    <cellStyle name="常规 35" xfId="71"/>
    <cellStyle name="常规 36" xfId="72"/>
    <cellStyle name="常规 37" xfId="73"/>
    <cellStyle name="常规 38" xfId="74"/>
    <cellStyle name="常规 40" xfId="75"/>
    <cellStyle name="常规 41" xfId="76"/>
    <cellStyle name="常规 43" xfId="77"/>
    <cellStyle name="常规 44" xfId="78"/>
    <cellStyle name="常规 47" xfId="79"/>
    <cellStyle name="常规 5" xfId="80"/>
    <cellStyle name="常规 6 3" xfId="81"/>
    <cellStyle name="常规 7" xfId="82"/>
    <cellStyle name="常规 8 7" xfId="83"/>
    <cellStyle name="常规 9 2 5_2016年度818审核名册" xfId="84"/>
    <cellStyle name="常规 9 4" xfId="85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L86"/>
  <sheetViews>
    <sheetView tabSelected="1" topLeftCell="A37" zoomScale="130" zoomScaleNormal="130" workbookViewId="0">
      <selection activeCell="B48" sqref="B48"/>
    </sheetView>
  </sheetViews>
  <sheetFormatPr defaultColWidth="9" defaultRowHeight="13.5"/>
  <cols>
    <col min="1" max="1" width="4.75" style="1" customWidth="1"/>
    <col min="2" max="2" width="16.5" style="2" customWidth="1"/>
    <col min="3" max="3" width="5.625" style="3" customWidth="1"/>
    <col min="4" max="4" width="5.25" style="3" customWidth="1"/>
    <col min="5" max="5" width="7.25" style="3" customWidth="1"/>
    <col min="6" max="6" width="6.25" style="3" customWidth="1"/>
    <col min="7" max="7" width="18" style="4" customWidth="1"/>
    <col min="8" max="8" width="6.25" style="3" customWidth="1"/>
    <col min="9" max="9" width="8.75" style="5" customWidth="1"/>
    <col min="10" max="10" width="8.625" style="5" customWidth="1"/>
    <col min="11" max="11" width="7.375" style="3" customWidth="1"/>
    <col min="12" max="12" width="7" style="3" customWidth="1"/>
    <col min="13" max="16384" width="9" style="3"/>
  </cols>
  <sheetData>
    <row r="1" spans="1:12" ht="45.75" customHeight="1">
      <c r="A1" s="41" t="s">
        <v>0</v>
      </c>
      <c r="B1" s="42"/>
      <c r="C1" s="41"/>
      <c r="D1" s="41"/>
      <c r="E1" s="41"/>
      <c r="F1" s="41"/>
      <c r="G1" s="43"/>
      <c r="H1" s="41"/>
      <c r="I1" s="44"/>
      <c r="J1" s="44"/>
      <c r="K1" s="41"/>
      <c r="L1" s="41"/>
    </row>
    <row r="2" spans="1:12" ht="62.25" customHeight="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28" t="s">
        <v>9</v>
      </c>
      <c r="J2" s="28" t="s">
        <v>10</v>
      </c>
      <c r="K2" s="6" t="s">
        <v>11</v>
      </c>
      <c r="L2" s="29" t="s">
        <v>12</v>
      </c>
    </row>
    <row r="3" spans="1:12" ht="24" customHeight="1">
      <c r="A3" s="9">
        <v>1</v>
      </c>
      <c r="B3" s="10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10" t="s">
        <v>18</v>
      </c>
      <c r="H3" s="9">
        <v>3</v>
      </c>
      <c r="I3" s="30">
        <f>2600/3</f>
        <v>866.66666666666697</v>
      </c>
      <c r="J3" s="31">
        <v>0</v>
      </c>
      <c r="K3" s="9" t="s">
        <v>19</v>
      </c>
      <c r="L3" s="15" t="s">
        <v>20</v>
      </c>
    </row>
    <row r="4" spans="1:12" ht="24" customHeight="1">
      <c r="A4" s="9">
        <v>2</v>
      </c>
      <c r="B4" s="10"/>
      <c r="C4" s="9"/>
      <c r="D4" s="9"/>
      <c r="E4" s="9" t="s">
        <v>21</v>
      </c>
      <c r="F4" s="9" t="s">
        <v>22</v>
      </c>
      <c r="G4" s="10" t="s">
        <v>23</v>
      </c>
      <c r="H4" s="9"/>
      <c r="I4" s="30"/>
      <c r="J4" s="31"/>
      <c r="K4" s="9"/>
      <c r="L4" s="15" t="s">
        <v>20</v>
      </c>
    </row>
    <row r="5" spans="1:12" ht="24" customHeight="1">
      <c r="A5" s="9">
        <v>3</v>
      </c>
      <c r="B5" s="10"/>
      <c r="C5" s="9"/>
      <c r="D5" s="9"/>
      <c r="E5" s="9" t="s">
        <v>24</v>
      </c>
      <c r="F5" s="9" t="s">
        <v>22</v>
      </c>
      <c r="G5" s="10" t="s">
        <v>25</v>
      </c>
      <c r="H5" s="9"/>
      <c r="I5" s="30"/>
      <c r="J5" s="31"/>
      <c r="K5" s="9"/>
      <c r="L5" s="15" t="s">
        <v>20</v>
      </c>
    </row>
    <row r="6" spans="1:12" ht="24" customHeight="1">
      <c r="A6" s="9">
        <v>4</v>
      </c>
      <c r="B6" s="10" t="s">
        <v>26</v>
      </c>
      <c r="C6" s="9" t="s">
        <v>14</v>
      </c>
      <c r="D6" s="9" t="s">
        <v>27</v>
      </c>
      <c r="E6" s="9" t="s">
        <v>28</v>
      </c>
      <c r="F6" s="9" t="s">
        <v>17</v>
      </c>
      <c r="G6" s="10" t="s">
        <v>29</v>
      </c>
      <c r="H6" s="9">
        <v>1</v>
      </c>
      <c r="I6" s="30">
        <v>1400</v>
      </c>
      <c r="J6" s="31">
        <v>0</v>
      </c>
      <c r="K6" s="9" t="s">
        <v>30</v>
      </c>
      <c r="L6" s="15" t="s">
        <v>20</v>
      </c>
    </row>
    <row r="7" spans="1:12" ht="24" customHeight="1">
      <c r="A7" s="9">
        <v>5</v>
      </c>
      <c r="B7" s="10" t="s">
        <v>31</v>
      </c>
      <c r="C7" s="9" t="s">
        <v>14</v>
      </c>
      <c r="D7" s="9" t="s">
        <v>15</v>
      </c>
      <c r="E7" s="9" t="s">
        <v>32</v>
      </c>
      <c r="F7" s="9" t="s">
        <v>17</v>
      </c>
      <c r="G7" s="10" t="s">
        <v>33</v>
      </c>
      <c r="H7" s="9">
        <v>1</v>
      </c>
      <c r="I7" s="30">
        <v>2000</v>
      </c>
      <c r="J7" s="31">
        <v>0</v>
      </c>
      <c r="K7" s="9" t="s">
        <v>19</v>
      </c>
      <c r="L7" s="15" t="s">
        <v>20</v>
      </c>
    </row>
    <row r="8" spans="1:12" ht="24" customHeight="1">
      <c r="A8" s="9">
        <v>6</v>
      </c>
      <c r="B8" s="10" t="s">
        <v>34</v>
      </c>
      <c r="C8" s="9" t="s">
        <v>14</v>
      </c>
      <c r="D8" s="9" t="s">
        <v>14</v>
      </c>
      <c r="E8" s="9" t="s">
        <v>35</v>
      </c>
      <c r="F8" s="9" t="s">
        <v>17</v>
      </c>
      <c r="G8" s="10" t="s">
        <v>36</v>
      </c>
      <c r="H8" s="9">
        <v>2</v>
      </c>
      <c r="I8" s="30">
        <f>3400/2</f>
        <v>1700</v>
      </c>
      <c r="J8" s="31">
        <v>0</v>
      </c>
      <c r="K8" s="9" t="s">
        <v>30</v>
      </c>
      <c r="L8" s="15" t="s">
        <v>20</v>
      </c>
    </row>
    <row r="9" spans="1:12" ht="24" customHeight="1">
      <c r="A9" s="9">
        <v>7</v>
      </c>
      <c r="B9" s="10"/>
      <c r="C9" s="9"/>
      <c r="D9" s="9"/>
      <c r="E9" s="9" t="s">
        <v>37</v>
      </c>
      <c r="F9" s="9" t="s">
        <v>38</v>
      </c>
      <c r="G9" s="10" t="s">
        <v>39</v>
      </c>
      <c r="H9" s="9"/>
      <c r="I9" s="30"/>
      <c r="J9" s="31"/>
      <c r="K9" s="9"/>
      <c r="L9" s="15" t="s">
        <v>20</v>
      </c>
    </row>
    <row r="10" spans="1:12" ht="24" customHeight="1">
      <c r="A10" s="9">
        <v>8</v>
      </c>
      <c r="B10" s="10" t="s">
        <v>40</v>
      </c>
      <c r="C10" s="9" t="s">
        <v>41</v>
      </c>
      <c r="D10" s="9" t="s">
        <v>41</v>
      </c>
      <c r="E10" s="9" t="s">
        <v>42</v>
      </c>
      <c r="F10" s="9" t="s">
        <v>17</v>
      </c>
      <c r="G10" s="10" t="s">
        <v>43</v>
      </c>
      <c r="H10" s="9">
        <v>1</v>
      </c>
      <c r="I10" s="30">
        <v>1000</v>
      </c>
      <c r="J10" s="31">
        <v>0</v>
      </c>
      <c r="K10" s="9" t="s">
        <v>19</v>
      </c>
      <c r="L10" s="15" t="s">
        <v>20</v>
      </c>
    </row>
    <row r="11" spans="1:12" ht="24" customHeight="1">
      <c r="A11" s="9">
        <v>9</v>
      </c>
      <c r="B11" s="10" t="s">
        <v>44</v>
      </c>
      <c r="C11" s="9" t="s">
        <v>14</v>
      </c>
      <c r="D11" s="9" t="s">
        <v>45</v>
      </c>
      <c r="E11" s="9" t="s">
        <v>46</v>
      </c>
      <c r="F11" s="9" t="s">
        <v>17</v>
      </c>
      <c r="G11" s="10" t="s">
        <v>47</v>
      </c>
      <c r="H11" s="9">
        <v>2</v>
      </c>
      <c r="I11" s="30">
        <v>2500</v>
      </c>
      <c r="J11" s="31">
        <v>0</v>
      </c>
      <c r="K11" s="9" t="s">
        <v>19</v>
      </c>
      <c r="L11" s="15" t="s">
        <v>20</v>
      </c>
    </row>
    <row r="12" spans="1:12" ht="24" customHeight="1">
      <c r="A12" s="9">
        <v>10</v>
      </c>
      <c r="B12" s="10"/>
      <c r="C12" s="9"/>
      <c r="D12" s="9"/>
      <c r="E12" s="9" t="s">
        <v>48</v>
      </c>
      <c r="F12" s="9" t="s">
        <v>49</v>
      </c>
      <c r="G12" s="10" t="s">
        <v>50</v>
      </c>
      <c r="H12" s="9"/>
      <c r="I12" s="30"/>
      <c r="J12" s="31"/>
      <c r="K12" s="9"/>
      <c r="L12" s="15" t="s">
        <v>20</v>
      </c>
    </row>
    <row r="13" spans="1:12" ht="24" customHeight="1">
      <c r="A13" s="9">
        <v>11</v>
      </c>
      <c r="B13" s="10" t="s">
        <v>51</v>
      </c>
      <c r="C13" s="9" t="s">
        <v>14</v>
      </c>
      <c r="D13" s="9" t="s">
        <v>14</v>
      </c>
      <c r="E13" s="9" t="s">
        <v>52</v>
      </c>
      <c r="F13" s="9" t="s">
        <v>17</v>
      </c>
      <c r="G13" s="10" t="s">
        <v>53</v>
      </c>
      <c r="H13" s="9">
        <v>1</v>
      </c>
      <c r="I13" s="30">
        <v>1000</v>
      </c>
      <c r="J13" s="31">
        <v>0</v>
      </c>
      <c r="K13" s="9" t="s">
        <v>54</v>
      </c>
      <c r="L13" s="15" t="s">
        <v>20</v>
      </c>
    </row>
    <row r="14" spans="1:12" ht="24" customHeight="1">
      <c r="A14" s="9">
        <v>12</v>
      </c>
      <c r="B14" s="10" t="s">
        <v>55</v>
      </c>
      <c r="C14" s="11" t="s">
        <v>14</v>
      </c>
      <c r="D14" s="11" t="s">
        <v>14</v>
      </c>
      <c r="E14" s="11" t="s">
        <v>56</v>
      </c>
      <c r="F14" s="11" t="s">
        <v>17</v>
      </c>
      <c r="G14" s="12" t="s">
        <v>57</v>
      </c>
      <c r="H14" s="9">
        <v>6</v>
      </c>
      <c r="I14" s="30">
        <f>5000/6</f>
        <v>833.33333333333303</v>
      </c>
      <c r="J14" s="31">
        <v>0</v>
      </c>
      <c r="K14" s="9" t="s">
        <v>30</v>
      </c>
      <c r="L14" s="15" t="s">
        <v>20</v>
      </c>
    </row>
    <row r="15" spans="1:12" ht="24" customHeight="1">
      <c r="A15" s="9">
        <v>13</v>
      </c>
      <c r="B15" s="10"/>
      <c r="C15" s="11"/>
      <c r="D15" s="11"/>
      <c r="E15" s="11" t="s">
        <v>58</v>
      </c>
      <c r="F15" s="11" t="s">
        <v>59</v>
      </c>
      <c r="G15" s="12" t="s">
        <v>60</v>
      </c>
      <c r="H15" s="9"/>
      <c r="I15" s="30"/>
      <c r="J15" s="31"/>
      <c r="K15" s="9"/>
      <c r="L15" s="15" t="s">
        <v>20</v>
      </c>
    </row>
    <row r="16" spans="1:12" ht="24" customHeight="1">
      <c r="A16" s="9">
        <v>14</v>
      </c>
      <c r="B16" s="10"/>
      <c r="C16" s="11"/>
      <c r="D16" s="11"/>
      <c r="E16" s="11" t="s">
        <v>61</v>
      </c>
      <c r="F16" s="11" t="s">
        <v>62</v>
      </c>
      <c r="G16" s="12" t="s">
        <v>63</v>
      </c>
      <c r="H16" s="9"/>
      <c r="I16" s="30"/>
      <c r="J16" s="31"/>
      <c r="K16" s="9"/>
      <c r="L16" s="15" t="s">
        <v>20</v>
      </c>
    </row>
    <row r="17" spans="1:12" ht="24" customHeight="1">
      <c r="A17" s="9">
        <v>15</v>
      </c>
      <c r="B17" s="10"/>
      <c r="C17" s="11"/>
      <c r="D17" s="11"/>
      <c r="E17" s="11" t="s">
        <v>64</v>
      </c>
      <c r="F17" s="11" t="s">
        <v>65</v>
      </c>
      <c r="G17" s="12" t="s">
        <v>66</v>
      </c>
      <c r="H17" s="9"/>
      <c r="I17" s="30"/>
      <c r="J17" s="31"/>
      <c r="K17" s="9"/>
      <c r="L17" s="15" t="s">
        <v>20</v>
      </c>
    </row>
    <row r="18" spans="1:12" ht="24" customHeight="1">
      <c r="A18" s="9">
        <v>16</v>
      </c>
      <c r="B18" s="10"/>
      <c r="C18" s="11"/>
      <c r="D18" s="11"/>
      <c r="E18" s="11" t="s">
        <v>67</v>
      </c>
      <c r="F18" s="11" t="s">
        <v>59</v>
      </c>
      <c r="G18" s="12" t="s">
        <v>68</v>
      </c>
      <c r="H18" s="9"/>
      <c r="I18" s="30"/>
      <c r="J18" s="31"/>
      <c r="K18" s="9"/>
      <c r="L18" s="15" t="s">
        <v>20</v>
      </c>
    </row>
    <row r="19" spans="1:12" ht="24" customHeight="1">
      <c r="A19" s="9">
        <v>17</v>
      </c>
      <c r="B19" s="10"/>
      <c r="C19" s="11"/>
      <c r="D19" s="11"/>
      <c r="E19" s="11" t="s">
        <v>69</v>
      </c>
      <c r="F19" s="11" t="s">
        <v>62</v>
      </c>
      <c r="G19" s="12" t="s">
        <v>70</v>
      </c>
      <c r="H19" s="9"/>
      <c r="I19" s="30"/>
      <c r="J19" s="31"/>
      <c r="K19" s="9"/>
      <c r="L19" s="15" t="s">
        <v>20</v>
      </c>
    </row>
    <row r="20" spans="1:12" ht="24" customHeight="1">
      <c r="A20" s="9">
        <v>18</v>
      </c>
      <c r="B20" s="10" t="s">
        <v>71</v>
      </c>
      <c r="C20" s="9" t="s">
        <v>14</v>
      </c>
      <c r="D20" s="9" t="s">
        <v>15</v>
      </c>
      <c r="E20" s="9" t="s">
        <v>72</v>
      </c>
      <c r="F20" s="9" t="s">
        <v>17</v>
      </c>
      <c r="G20" s="10" t="s">
        <v>73</v>
      </c>
      <c r="H20" s="9">
        <v>3</v>
      </c>
      <c r="I20" s="30">
        <v>1000</v>
      </c>
      <c r="J20" s="31">
        <v>0</v>
      </c>
      <c r="K20" s="9" t="s">
        <v>19</v>
      </c>
      <c r="L20" s="15" t="s">
        <v>20</v>
      </c>
    </row>
    <row r="21" spans="1:12" ht="24" customHeight="1">
      <c r="A21" s="9">
        <v>19</v>
      </c>
      <c r="B21" s="10"/>
      <c r="C21" s="9"/>
      <c r="D21" s="9"/>
      <c r="E21" s="9" t="s">
        <v>74</v>
      </c>
      <c r="F21" s="9" t="s">
        <v>75</v>
      </c>
      <c r="G21" s="10" t="s">
        <v>76</v>
      </c>
      <c r="H21" s="9"/>
      <c r="I21" s="30"/>
      <c r="J21" s="31"/>
      <c r="K21" s="9"/>
      <c r="L21" s="15" t="s">
        <v>20</v>
      </c>
    </row>
    <row r="22" spans="1:12" ht="24" customHeight="1">
      <c r="A22" s="9">
        <v>20</v>
      </c>
      <c r="B22" s="10"/>
      <c r="C22" s="9"/>
      <c r="D22" s="9"/>
      <c r="E22" s="9" t="s">
        <v>77</v>
      </c>
      <c r="F22" s="9" t="s">
        <v>49</v>
      </c>
      <c r="G22" s="10" t="s">
        <v>78</v>
      </c>
      <c r="H22" s="9"/>
      <c r="I22" s="30"/>
      <c r="J22" s="31"/>
      <c r="K22" s="9"/>
      <c r="L22" s="15" t="s">
        <v>20</v>
      </c>
    </row>
    <row r="23" spans="1:12" ht="24" customHeight="1">
      <c r="A23" s="9">
        <v>21</v>
      </c>
      <c r="B23" s="10" t="s">
        <v>79</v>
      </c>
      <c r="C23" s="9" t="s">
        <v>14</v>
      </c>
      <c r="D23" s="9" t="s">
        <v>27</v>
      </c>
      <c r="E23" s="9" t="s">
        <v>80</v>
      </c>
      <c r="F23" s="9" t="s">
        <v>17</v>
      </c>
      <c r="G23" s="10" t="s">
        <v>81</v>
      </c>
      <c r="H23" s="9">
        <v>6</v>
      </c>
      <c r="I23" s="30">
        <f>2800/6</f>
        <v>466.66666666666703</v>
      </c>
      <c r="J23" s="31">
        <v>0</v>
      </c>
      <c r="K23" s="9" t="s">
        <v>30</v>
      </c>
      <c r="L23" s="15" t="s">
        <v>20</v>
      </c>
    </row>
    <row r="24" spans="1:12" ht="24" customHeight="1">
      <c r="A24" s="9">
        <v>22</v>
      </c>
      <c r="B24" s="10"/>
      <c r="C24" s="9"/>
      <c r="D24" s="9"/>
      <c r="E24" s="9" t="s">
        <v>82</v>
      </c>
      <c r="F24" s="9" t="s">
        <v>83</v>
      </c>
      <c r="G24" s="10" t="s">
        <v>84</v>
      </c>
      <c r="H24" s="9"/>
      <c r="I24" s="30"/>
      <c r="J24" s="31"/>
      <c r="K24" s="9"/>
      <c r="L24" s="15" t="s">
        <v>20</v>
      </c>
    </row>
    <row r="25" spans="1:12" ht="24" customHeight="1">
      <c r="A25" s="9">
        <v>23</v>
      </c>
      <c r="B25" s="10"/>
      <c r="C25" s="9"/>
      <c r="D25" s="9"/>
      <c r="E25" s="9" t="s">
        <v>85</v>
      </c>
      <c r="F25" s="9" t="s">
        <v>86</v>
      </c>
      <c r="G25" s="10" t="s">
        <v>87</v>
      </c>
      <c r="H25" s="9"/>
      <c r="I25" s="30"/>
      <c r="J25" s="31"/>
      <c r="K25" s="9"/>
      <c r="L25" s="15" t="s">
        <v>20</v>
      </c>
    </row>
    <row r="26" spans="1:12" ht="24" customHeight="1">
      <c r="A26" s="9">
        <v>24</v>
      </c>
      <c r="B26" s="10"/>
      <c r="C26" s="9"/>
      <c r="D26" s="9"/>
      <c r="E26" s="9" t="s">
        <v>88</v>
      </c>
      <c r="F26" s="9" t="s">
        <v>89</v>
      </c>
      <c r="G26" s="10" t="s">
        <v>90</v>
      </c>
      <c r="H26" s="9"/>
      <c r="I26" s="30"/>
      <c r="J26" s="31"/>
      <c r="K26" s="9"/>
      <c r="L26" s="15" t="s">
        <v>20</v>
      </c>
    </row>
    <row r="27" spans="1:12" ht="24" customHeight="1">
      <c r="A27" s="9">
        <v>25</v>
      </c>
      <c r="B27" s="10"/>
      <c r="C27" s="9"/>
      <c r="D27" s="9"/>
      <c r="E27" s="9" t="s">
        <v>91</v>
      </c>
      <c r="F27" s="9" t="s">
        <v>62</v>
      </c>
      <c r="G27" s="10" t="s">
        <v>92</v>
      </c>
      <c r="H27" s="9"/>
      <c r="I27" s="30"/>
      <c r="J27" s="31"/>
      <c r="K27" s="9"/>
      <c r="L27" s="15" t="s">
        <v>20</v>
      </c>
    </row>
    <row r="28" spans="1:12" ht="24" customHeight="1">
      <c r="A28" s="9">
        <v>26</v>
      </c>
      <c r="B28" s="10"/>
      <c r="C28" s="9"/>
      <c r="D28" s="9"/>
      <c r="E28" s="9" t="s">
        <v>93</v>
      </c>
      <c r="F28" s="9" t="s">
        <v>62</v>
      </c>
      <c r="G28" s="10" t="s">
        <v>94</v>
      </c>
      <c r="H28" s="9"/>
      <c r="I28" s="30"/>
      <c r="J28" s="31"/>
      <c r="K28" s="9"/>
      <c r="L28" s="15" t="s">
        <v>20</v>
      </c>
    </row>
    <row r="29" spans="1:12" ht="24" customHeight="1">
      <c r="A29" s="9">
        <v>27</v>
      </c>
      <c r="B29" s="10" t="s">
        <v>95</v>
      </c>
      <c r="C29" s="9" t="s">
        <v>14</v>
      </c>
      <c r="D29" s="9" t="s">
        <v>45</v>
      </c>
      <c r="E29" s="9" t="s">
        <v>96</v>
      </c>
      <c r="F29" s="9" t="s">
        <v>17</v>
      </c>
      <c r="G29" s="10" t="s">
        <v>97</v>
      </c>
      <c r="H29" s="9">
        <v>5</v>
      </c>
      <c r="I29" s="30">
        <f>(1850+1850+2000)/5</f>
        <v>1140</v>
      </c>
      <c r="J29" s="31">
        <v>0</v>
      </c>
      <c r="K29" s="9" t="s">
        <v>19</v>
      </c>
      <c r="L29" s="15" t="s">
        <v>20</v>
      </c>
    </row>
    <row r="30" spans="1:12" ht="24" customHeight="1">
      <c r="A30" s="9">
        <v>28</v>
      </c>
      <c r="B30" s="10"/>
      <c r="C30" s="9"/>
      <c r="D30" s="9"/>
      <c r="E30" s="9" t="s">
        <v>98</v>
      </c>
      <c r="F30" s="9" t="s">
        <v>38</v>
      </c>
      <c r="G30" s="10" t="s">
        <v>99</v>
      </c>
      <c r="H30" s="9"/>
      <c r="I30" s="30"/>
      <c r="J30" s="31"/>
      <c r="K30" s="9"/>
      <c r="L30" s="15" t="s">
        <v>20</v>
      </c>
    </row>
    <row r="31" spans="1:12" ht="24" customHeight="1">
      <c r="A31" s="9">
        <v>29</v>
      </c>
      <c r="B31" s="10"/>
      <c r="C31" s="9"/>
      <c r="D31" s="9"/>
      <c r="E31" s="9" t="s">
        <v>100</v>
      </c>
      <c r="F31" s="9" t="s">
        <v>38</v>
      </c>
      <c r="G31" s="10" t="s">
        <v>101</v>
      </c>
      <c r="H31" s="9"/>
      <c r="I31" s="30"/>
      <c r="J31" s="31"/>
      <c r="K31" s="9"/>
      <c r="L31" s="15" t="s">
        <v>20</v>
      </c>
    </row>
    <row r="32" spans="1:12" ht="24" customHeight="1">
      <c r="A32" s="9">
        <v>30</v>
      </c>
      <c r="B32" s="10"/>
      <c r="C32" s="9"/>
      <c r="D32" s="9"/>
      <c r="E32" s="9" t="s">
        <v>102</v>
      </c>
      <c r="F32" s="9" t="s">
        <v>103</v>
      </c>
      <c r="G32" s="10" t="s">
        <v>104</v>
      </c>
      <c r="H32" s="9"/>
      <c r="I32" s="30"/>
      <c r="J32" s="31"/>
      <c r="K32" s="9"/>
      <c r="L32" s="15" t="s">
        <v>20</v>
      </c>
    </row>
    <row r="33" spans="1:12" ht="24" customHeight="1">
      <c r="A33" s="9">
        <v>31</v>
      </c>
      <c r="B33" s="10"/>
      <c r="C33" s="9"/>
      <c r="D33" s="9"/>
      <c r="E33" s="9" t="s">
        <v>105</v>
      </c>
      <c r="F33" s="9" t="s">
        <v>49</v>
      </c>
      <c r="G33" s="10" t="s">
        <v>106</v>
      </c>
      <c r="H33" s="9"/>
      <c r="I33" s="30"/>
      <c r="J33" s="31"/>
      <c r="K33" s="9"/>
      <c r="L33" s="15" t="s">
        <v>20</v>
      </c>
    </row>
    <row r="34" spans="1:12" ht="24" customHeight="1">
      <c r="A34" s="9">
        <v>32</v>
      </c>
      <c r="B34" s="10" t="s">
        <v>107</v>
      </c>
      <c r="C34" s="9" t="s">
        <v>14</v>
      </c>
      <c r="D34" s="9" t="s">
        <v>14</v>
      </c>
      <c r="E34" s="9" t="s">
        <v>108</v>
      </c>
      <c r="F34" s="9" t="s">
        <v>17</v>
      </c>
      <c r="G34" s="10" t="s">
        <v>109</v>
      </c>
      <c r="H34" s="9">
        <v>2</v>
      </c>
      <c r="I34" s="30">
        <v>1000</v>
      </c>
      <c r="J34" s="31">
        <v>0</v>
      </c>
      <c r="K34" s="9" t="s">
        <v>30</v>
      </c>
      <c r="L34" s="15" t="s">
        <v>20</v>
      </c>
    </row>
    <row r="35" spans="1:12" ht="24" customHeight="1">
      <c r="A35" s="9">
        <v>33</v>
      </c>
      <c r="B35" s="10"/>
      <c r="C35" s="9"/>
      <c r="D35"/>
      <c r="E35" s="9" t="s">
        <v>110</v>
      </c>
      <c r="F35" s="9" t="s">
        <v>111</v>
      </c>
      <c r="G35" s="10" t="s">
        <v>112</v>
      </c>
      <c r="H35" s="9"/>
      <c r="I35" s="30"/>
      <c r="J35" s="31"/>
      <c r="K35"/>
      <c r="L35" s="15" t="s">
        <v>20</v>
      </c>
    </row>
    <row r="36" spans="1:12" ht="24" customHeight="1">
      <c r="A36" s="9">
        <v>34</v>
      </c>
      <c r="B36" s="10" t="s">
        <v>113</v>
      </c>
      <c r="C36" s="9" t="s">
        <v>14</v>
      </c>
      <c r="D36" s="9" t="s">
        <v>14</v>
      </c>
      <c r="E36" s="9" t="s">
        <v>114</v>
      </c>
      <c r="F36" s="9" t="s">
        <v>17</v>
      </c>
      <c r="G36" s="10" t="s">
        <v>115</v>
      </c>
      <c r="H36" s="9">
        <v>5</v>
      </c>
      <c r="I36" s="30">
        <v>1000</v>
      </c>
      <c r="J36" s="31">
        <v>0</v>
      </c>
      <c r="K36" s="9" t="s">
        <v>19</v>
      </c>
      <c r="L36" s="15" t="s">
        <v>20</v>
      </c>
    </row>
    <row r="37" spans="1:12" ht="24" customHeight="1">
      <c r="A37" s="9">
        <v>35</v>
      </c>
      <c r="B37" s="10"/>
      <c r="C37" s="9"/>
      <c r="D37" s="9"/>
      <c r="E37" s="9" t="s">
        <v>116</v>
      </c>
      <c r="F37" s="9" t="s">
        <v>103</v>
      </c>
      <c r="G37" s="10" t="s">
        <v>117</v>
      </c>
      <c r="H37" s="9"/>
      <c r="I37" s="30"/>
      <c r="J37" s="31"/>
      <c r="K37" s="9"/>
      <c r="L37" s="15" t="s">
        <v>20</v>
      </c>
    </row>
    <row r="38" spans="1:12" ht="24" customHeight="1">
      <c r="A38" s="9">
        <v>36</v>
      </c>
      <c r="B38" s="10"/>
      <c r="C38" s="9"/>
      <c r="D38" s="9"/>
      <c r="E38" s="9" t="s">
        <v>118</v>
      </c>
      <c r="F38" s="9" t="s">
        <v>83</v>
      </c>
      <c r="G38" s="10" t="s">
        <v>119</v>
      </c>
      <c r="H38" s="9"/>
      <c r="I38" s="30"/>
      <c r="J38" s="31"/>
      <c r="K38" s="9"/>
      <c r="L38" s="15" t="s">
        <v>20</v>
      </c>
    </row>
    <row r="39" spans="1:12" ht="24" customHeight="1">
      <c r="A39" s="9">
        <v>37</v>
      </c>
      <c r="B39" s="10"/>
      <c r="C39" s="9"/>
      <c r="D39" s="9"/>
      <c r="E39" s="9" t="s">
        <v>120</v>
      </c>
      <c r="F39" s="9" t="s">
        <v>83</v>
      </c>
      <c r="G39" s="10" t="s">
        <v>121</v>
      </c>
      <c r="H39" s="9"/>
      <c r="I39" s="30"/>
      <c r="J39" s="31"/>
      <c r="K39" s="9"/>
      <c r="L39" s="15" t="s">
        <v>20</v>
      </c>
    </row>
    <row r="40" spans="1:12" ht="24" customHeight="1">
      <c r="A40" s="9">
        <v>38</v>
      </c>
      <c r="B40" s="10"/>
      <c r="C40" s="9"/>
      <c r="D40" s="9"/>
      <c r="E40" s="9" t="s">
        <v>122</v>
      </c>
      <c r="F40" s="9" t="s">
        <v>83</v>
      </c>
      <c r="G40" s="10" t="s">
        <v>123</v>
      </c>
      <c r="H40" s="9"/>
      <c r="I40" s="30"/>
      <c r="J40" s="31"/>
      <c r="K40" s="9"/>
      <c r="L40" s="15" t="s">
        <v>20</v>
      </c>
    </row>
    <row r="41" spans="1:12" ht="24" customHeight="1">
      <c r="A41" s="9">
        <v>39</v>
      </c>
      <c r="B41" s="10" t="s">
        <v>124</v>
      </c>
      <c r="C41" s="9" t="s">
        <v>14</v>
      </c>
      <c r="D41" s="9" t="s">
        <v>14</v>
      </c>
      <c r="E41" s="9" t="s">
        <v>125</v>
      </c>
      <c r="F41" s="9" t="s">
        <v>17</v>
      </c>
      <c r="G41" s="10" t="s">
        <v>126</v>
      </c>
      <c r="H41" s="9">
        <v>3</v>
      </c>
      <c r="I41" s="30">
        <f>(2850+1850)/3</f>
        <v>1566.6666666666699</v>
      </c>
      <c r="J41" s="31">
        <v>0</v>
      </c>
      <c r="K41" s="9" t="s">
        <v>30</v>
      </c>
      <c r="L41" s="15" t="s">
        <v>20</v>
      </c>
    </row>
    <row r="42" spans="1:12" ht="24" customHeight="1">
      <c r="A42" s="9">
        <v>40</v>
      </c>
      <c r="B42" s="10"/>
      <c r="C42" s="9"/>
      <c r="D42" s="9"/>
      <c r="E42" s="9" t="s">
        <v>127</v>
      </c>
      <c r="F42" s="9" t="s">
        <v>111</v>
      </c>
      <c r="G42" s="10" t="s">
        <v>128</v>
      </c>
      <c r="H42" s="9"/>
      <c r="I42" s="30"/>
      <c r="J42" s="31"/>
      <c r="K42" s="9"/>
      <c r="L42" s="15" t="s">
        <v>20</v>
      </c>
    </row>
    <row r="43" spans="1:12" ht="24" customHeight="1">
      <c r="A43" s="9">
        <v>41</v>
      </c>
      <c r="B43" s="10"/>
      <c r="C43" s="9"/>
      <c r="D43" s="9"/>
      <c r="E43" s="9" t="s">
        <v>129</v>
      </c>
      <c r="F43" s="9" t="s">
        <v>83</v>
      </c>
      <c r="G43" s="10" t="s">
        <v>130</v>
      </c>
      <c r="H43" s="9"/>
      <c r="I43" s="30"/>
      <c r="J43" s="31"/>
      <c r="K43" s="9"/>
      <c r="L43" s="15" t="s">
        <v>20</v>
      </c>
    </row>
    <row r="44" spans="1:12" ht="24" customHeight="1">
      <c r="A44" s="9">
        <v>42</v>
      </c>
      <c r="B44" s="10" t="s">
        <v>131</v>
      </c>
      <c r="C44" s="9" t="s">
        <v>41</v>
      </c>
      <c r="D44" s="9" t="s">
        <v>41</v>
      </c>
      <c r="E44" s="9" t="s">
        <v>132</v>
      </c>
      <c r="F44" s="9" t="s">
        <v>17</v>
      </c>
      <c r="G44" s="10" t="s">
        <v>133</v>
      </c>
      <c r="H44" s="9">
        <v>2</v>
      </c>
      <c r="I44" s="30">
        <v>900</v>
      </c>
      <c r="J44" s="31">
        <v>0</v>
      </c>
      <c r="K44" s="9" t="s">
        <v>30</v>
      </c>
      <c r="L44" s="15" t="s">
        <v>20</v>
      </c>
    </row>
    <row r="45" spans="1:12" ht="24" customHeight="1">
      <c r="A45" s="9">
        <v>43</v>
      </c>
      <c r="B45" s="10"/>
      <c r="C45" s="9"/>
      <c r="D45" s="9"/>
      <c r="E45" s="9" t="s">
        <v>134</v>
      </c>
      <c r="F45" s="19" t="s">
        <v>160</v>
      </c>
      <c r="G45" s="10" t="s">
        <v>136</v>
      </c>
      <c r="H45" s="9"/>
      <c r="I45" s="30"/>
      <c r="J45" s="31"/>
      <c r="K45" s="9"/>
      <c r="L45" s="15" t="s">
        <v>20</v>
      </c>
    </row>
    <row r="46" spans="1:12" ht="24" customHeight="1">
      <c r="A46" s="9">
        <v>44</v>
      </c>
      <c r="B46" s="10" t="s">
        <v>137</v>
      </c>
      <c r="C46" s="9" t="s">
        <v>41</v>
      </c>
      <c r="D46" s="9" t="s">
        <v>41</v>
      </c>
      <c r="E46" s="9" t="s">
        <v>138</v>
      </c>
      <c r="F46" s="9" t="s">
        <v>17</v>
      </c>
      <c r="G46" s="10" t="s">
        <v>139</v>
      </c>
      <c r="H46" s="9">
        <v>1</v>
      </c>
      <c r="I46" s="30">
        <v>1000</v>
      </c>
      <c r="J46" s="31">
        <v>0</v>
      </c>
      <c r="K46" s="9" t="s">
        <v>54</v>
      </c>
      <c r="L46" s="15" t="s">
        <v>20</v>
      </c>
    </row>
    <row r="47" spans="1:12" ht="24" customHeight="1">
      <c r="A47" s="9">
        <v>45</v>
      </c>
      <c r="B47" s="18" t="s">
        <v>238</v>
      </c>
      <c r="C47" s="9" t="s">
        <v>14</v>
      </c>
      <c r="D47" s="9" t="s">
        <v>14</v>
      </c>
      <c r="E47" s="9" t="s">
        <v>140</v>
      </c>
      <c r="F47" s="9" t="s">
        <v>17</v>
      </c>
      <c r="G47" s="9" t="s">
        <v>141</v>
      </c>
      <c r="H47" s="9">
        <v>4</v>
      </c>
      <c r="I47" s="30">
        <f>(2700*3)/4</f>
        <v>2025</v>
      </c>
      <c r="J47" s="9">
        <v>6.29</v>
      </c>
      <c r="K47" s="9" t="s">
        <v>19</v>
      </c>
      <c r="L47" s="15" t="s">
        <v>20</v>
      </c>
    </row>
    <row r="48" spans="1:12" ht="24" customHeight="1">
      <c r="A48" s="9">
        <v>46</v>
      </c>
      <c r="B48" s="9"/>
      <c r="C48" s="9"/>
      <c r="D48" s="9"/>
      <c r="E48" s="9" t="s">
        <v>142</v>
      </c>
      <c r="F48" s="9" t="s">
        <v>22</v>
      </c>
      <c r="G48" s="9" t="s">
        <v>143</v>
      </c>
      <c r="H48" s="13"/>
      <c r="I48" s="32"/>
      <c r="J48" s="32"/>
      <c r="K48" s="13"/>
      <c r="L48" s="15" t="s">
        <v>20</v>
      </c>
    </row>
    <row r="49" spans="1:12" ht="24" customHeight="1">
      <c r="A49" s="9">
        <v>47</v>
      </c>
      <c r="B49" s="9"/>
      <c r="C49" s="9"/>
      <c r="D49" s="9"/>
      <c r="E49" s="9" t="s">
        <v>144</v>
      </c>
      <c r="F49" s="9" t="s">
        <v>22</v>
      </c>
      <c r="G49" s="9" t="s">
        <v>145</v>
      </c>
      <c r="H49" s="13"/>
      <c r="I49" s="32"/>
      <c r="J49" s="32"/>
      <c r="K49" s="13"/>
      <c r="L49" s="15" t="s">
        <v>20</v>
      </c>
    </row>
    <row r="50" spans="1:12" ht="24" customHeight="1">
      <c r="A50" s="9">
        <v>48</v>
      </c>
      <c r="B50" s="9"/>
      <c r="C50" s="9"/>
      <c r="D50" s="9"/>
      <c r="E50" s="9" t="s">
        <v>146</v>
      </c>
      <c r="F50" s="9" t="s">
        <v>22</v>
      </c>
      <c r="G50" s="9" t="s">
        <v>147</v>
      </c>
      <c r="H50" s="13"/>
      <c r="I50" s="32"/>
      <c r="J50" s="32"/>
      <c r="K50" s="13"/>
      <c r="L50" s="15" t="s">
        <v>20</v>
      </c>
    </row>
    <row r="51" spans="1:12" ht="24" customHeight="1">
      <c r="A51" s="9">
        <v>49</v>
      </c>
      <c r="B51" s="14" t="s">
        <v>148</v>
      </c>
      <c r="C51" s="14" t="s">
        <v>14</v>
      </c>
      <c r="D51" s="14" t="s">
        <v>149</v>
      </c>
      <c r="E51" s="14" t="s">
        <v>150</v>
      </c>
      <c r="F51" s="9" t="s">
        <v>17</v>
      </c>
      <c r="G51" s="16" t="s">
        <v>151</v>
      </c>
      <c r="H51" s="15">
        <v>2</v>
      </c>
      <c r="I51" s="30">
        <f>(1850+2100)/2</f>
        <v>1975</v>
      </c>
      <c r="J51" s="31">
        <v>0</v>
      </c>
      <c r="K51" s="15" t="s">
        <v>30</v>
      </c>
      <c r="L51" s="33" t="s">
        <v>20</v>
      </c>
    </row>
    <row r="52" spans="1:12" ht="24" customHeight="1">
      <c r="A52" s="9">
        <v>50</v>
      </c>
      <c r="B52" s="17"/>
      <c r="C52" s="14"/>
      <c r="D52" s="17"/>
      <c r="E52" s="14" t="s">
        <v>152</v>
      </c>
      <c r="F52" s="15" t="s">
        <v>103</v>
      </c>
      <c r="G52" s="16" t="s">
        <v>153</v>
      </c>
      <c r="H52" s="15"/>
      <c r="I52" s="30"/>
      <c r="J52" s="31"/>
      <c r="K52" s="15"/>
      <c r="L52" s="33" t="s">
        <v>20</v>
      </c>
    </row>
    <row r="53" spans="1:12" ht="24" customHeight="1">
      <c r="A53" s="9">
        <v>51</v>
      </c>
      <c r="B53" s="18" t="s">
        <v>154</v>
      </c>
      <c r="C53" s="18" t="s">
        <v>14</v>
      </c>
      <c r="D53" s="18" t="s">
        <v>14</v>
      </c>
      <c r="E53" s="18" t="s">
        <v>155</v>
      </c>
      <c r="F53" s="9" t="s">
        <v>17</v>
      </c>
      <c r="G53" s="20" t="s">
        <v>156</v>
      </c>
      <c r="H53" s="19">
        <v>7</v>
      </c>
      <c r="I53" s="30">
        <f>6500/7</f>
        <v>928.57142857142901</v>
      </c>
      <c r="J53" s="31">
        <v>0</v>
      </c>
      <c r="K53" s="34" t="s">
        <v>19</v>
      </c>
      <c r="L53" s="33" t="s">
        <v>20</v>
      </c>
    </row>
    <row r="54" spans="1:12" ht="24" customHeight="1">
      <c r="A54" s="9">
        <v>52</v>
      </c>
      <c r="B54" s="21"/>
      <c r="C54" s="18"/>
      <c r="D54" s="21"/>
      <c r="E54" s="18" t="s">
        <v>157</v>
      </c>
      <c r="F54" s="19" t="s">
        <v>103</v>
      </c>
      <c r="G54" s="20" t="s">
        <v>158</v>
      </c>
      <c r="H54" s="19"/>
      <c r="I54" s="30"/>
      <c r="J54" s="31">
        <v>0</v>
      </c>
      <c r="K54" s="34"/>
      <c r="L54" s="33" t="s">
        <v>20</v>
      </c>
    </row>
    <row r="55" spans="1:12" ht="24" customHeight="1">
      <c r="A55" s="9">
        <v>53</v>
      </c>
      <c r="B55" s="21"/>
      <c r="C55" s="18"/>
      <c r="D55" s="21"/>
      <c r="E55" s="18" t="s">
        <v>159</v>
      </c>
      <c r="F55" s="19" t="s">
        <v>160</v>
      </c>
      <c r="G55" s="20" t="s">
        <v>161</v>
      </c>
      <c r="H55" s="19"/>
      <c r="I55" s="30"/>
      <c r="J55" s="31">
        <v>0</v>
      </c>
      <c r="K55" s="34"/>
      <c r="L55" s="33" t="s">
        <v>20</v>
      </c>
    </row>
    <row r="56" spans="1:12" ht="24" customHeight="1">
      <c r="A56" s="9">
        <v>54</v>
      </c>
      <c r="B56" s="21"/>
      <c r="C56" s="18"/>
      <c r="D56" s="21"/>
      <c r="E56" s="18" t="s">
        <v>162</v>
      </c>
      <c r="F56" s="19" t="s">
        <v>22</v>
      </c>
      <c r="G56" s="20" t="s">
        <v>163</v>
      </c>
      <c r="H56" s="19"/>
      <c r="I56" s="30"/>
      <c r="J56" s="31">
        <v>0</v>
      </c>
      <c r="K56" s="34"/>
      <c r="L56" s="33" t="s">
        <v>20</v>
      </c>
    </row>
    <row r="57" spans="1:12" ht="24" customHeight="1">
      <c r="A57" s="9">
        <v>55</v>
      </c>
      <c r="B57" s="21"/>
      <c r="C57" s="18"/>
      <c r="D57" s="21"/>
      <c r="E57" s="18" t="s">
        <v>164</v>
      </c>
      <c r="F57" s="19" t="s">
        <v>165</v>
      </c>
      <c r="G57" s="20" t="s">
        <v>166</v>
      </c>
      <c r="H57" s="19"/>
      <c r="I57" s="30"/>
      <c r="J57" s="31">
        <v>0</v>
      </c>
      <c r="K57" s="34"/>
      <c r="L57" s="33" t="s">
        <v>20</v>
      </c>
    </row>
    <row r="58" spans="1:12" ht="24" customHeight="1">
      <c r="A58" s="9">
        <v>56</v>
      </c>
      <c r="B58" s="21"/>
      <c r="C58" s="18"/>
      <c r="D58" s="21"/>
      <c r="E58" s="18" t="s">
        <v>167</v>
      </c>
      <c r="F58" s="19" t="s">
        <v>135</v>
      </c>
      <c r="G58" s="20" t="s">
        <v>168</v>
      </c>
      <c r="H58" s="19"/>
      <c r="I58" s="30"/>
      <c r="J58" s="31">
        <v>0</v>
      </c>
      <c r="K58" s="34"/>
      <c r="L58" s="33" t="s">
        <v>20</v>
      </c>
    </row>
    <row r="59" spans="1:12" ht="24" customHeight="1">
      <c r="A59" s="9">
        <v>57</v>
      </c>
      <c r="B59" s="21"/>
      <c r="C59" s="18"/>
      <c r="D59" s="21"/>
      <c r="E59" s="18" t="s">
        <v>169</v>
      </c>
      <c r="F59" s="19" t="s">
        <v>170</v>
      </c>
      <c r="G59" s="20" t="s">
        <v>171</v>
      </c>
      <c r="H59" s="19"/>
      <c r="I59" s="30"/>
      <c r="J59" s="31">
        <v>0</v>
      </c>
      <c r="K59" s="34"/>
      <c r="L59" s="33" t="s">
        <v>20</v>
      </c>
    </row>
    <row r="60" spans="1:12" ht="24" customHeight="1">
      <c r="A60" s="9">
        <v>58</v>
      </c>
      <c r="B60" s="22" t="s">
        <v>172</v>
      </c>
      <c r="C60" s="23" t="s">
        <v>173</v>
      </c>
      <c r="D60" s="23" t="s">
        <v>174</v>
      </c>
      <c r="E60" s="23" t="s">
        <v>175</v>
      </c>
      <c r="F60" s="9" t="s">
        <v>17</v>
      </c>
      <c r="G60" s="25" t="s">
        <v>176</v>
      </c>
      <c r="H60" s="24">
        <v>2</v>
      </c>
      <c r="I60" s="30">
        <v>1500</v>
      </c>
      <c r="J60" s="31">
        <v>0</v>
      </c>
      <c r="K60" s="27" t="s">
        <v>30</v>
      </c>
      <c r="L60" s="33" t="s">
        <v>20</v>
      </c>
    </row>
    <row r="61" spans="1:12" ht="24" customHeight="1">
      <c r="A61" s="9">
        <v>59</v>
      </c>
      <c r="B61" s="22"/>
      <c r="C61" s="23"/>
      <c r="D61" s="23"/>
      <c r="E61" s="26" t="s">
        <v>177</v>
      </c>
      <c r="F61" s="27" t="s">
        <v>22</v>
      </c>
      <c r="G61" s="25" t="s">
        <v>178</v>
      </c>
      <c r="H61" s="24"/>
      <c r="I61" s="30"/>
      <c r="J61" s="31">
        <v>0</v>
      </c>
      <c r="K61" s="27"/>
      <c r="L61" s="33" t="s">
        <v>20</v>
      </c>
    </row>
    <row r="62" spans="1:12" ht="24" customHeight="1">
      <c r="A62" s="9">
        <v>60</v>
      </c>
      <c r="B62" s="17" t="s">
        <v>179</v>
      </c>
      <c r="C62" s="14" t="s">
        <v>14</v>
      </c>
      <c r="D62" s="17" t="s">
        <v>27</v>
      </c>
      <c r="E62" s="14" t="s">
        <v>180</v>
      </c>
      <c r="F62" s="9" t="s">
        <v>17</v>
      </c>
      <c r="G62" s="16" t="s">
        <v>181</v>
      </c>
      <c r="H62" s="15">
        <v>1</v>
      </c>
      <c r="I62" s="30">
        <v>1000</v>
      </c>
      <c r="J62" s="31">
        <v>0</v>
      </c>
      <c r="K62" s="15" t="s">
        <v>19</v>
      </c>
      <c r="L62" s="33" t="s">
        <v>20</v>
      </c>
    </row>
    <row r="63" spans="1:12" ht="24" customHeight="1">
      <c r="A63" s="9">
        <v>61</v>
      </c>
      <c r="B63" s="14" t="s">
        <v>182</v>
      </c>
      <c r="C63" s="14" t="s">
        <v>14</v>
      </c>
      <c r="D63" s="14" t="s">
        <v>27</v>
      </c>
      <c r="E63" s="14" t="s">
        <v>183</v>
      </c>
      <c r="F63" s="9" t="s">
        <v>17</v>
      </c>
      <c r="G63" s="16" t="s">
        <v>184</v>
      </c>
      <c r="H63" s="15">
        <v>4</v>
      </c>
      <c r="I63" s="30">
        <f>5839/4</f>
        <v>1459.75</v>
      </c>
      <c r="J63" s="31">
        <v>0</v>
      </c>
      <c r="K63" s="15" t="s">
        <v>19</v>
      </c>
      <c r="L63" s="33" t="s">
        <v>20</v>
      </c>
    </row>
    <row r="64" spans="1:12" ht="24" customHeight="1">
      <c r="A64" s="9">
        <v>62</v>
      </c>
      <c r="B64" s="17"/>
      <c r="C64" s="14"/>
      <c r="D64" s="17"/>
      <c r="E64" s="14" t="s">
        <v>185</v>
      </c>
      <c r="F64" s="15" t="s">
        <v>186</v>
      </c>
      <c r="G64" s="16" t="s">
        <v>187</v>
      </c>
      <c r="H64" s="15"/>
      <c r="I64" s="30"/>
      <c r="J64" s="31"/>
      <c r="K64" s="15"/>
      <c r="L64" s="33" t="s">
        <v>20</v>
      </c>
    </row>
    <row r="65" spans="1:12" ht="24" customHeight="1">
      <c r="A65" s="9">
        <v>63</v>
      </c>
      <c r="B65" s="17"/>
      <c r="C65" s="14"/>
      <c r="D65" s="17"/>
      <c r="E65" s="14" t="s">
        <v>188</v>
      </c>
      <c r="F65" s="15" t="s">
        <v>22</v>
      </c>
      <c r="G65" s="16" t="s">
        <v>189</v>
      </c>
      <c r="H65" s="15"/>
      <c r="I65" s="30"/>
      <c r="J65" s="31"/>
      <c r="K65" s="15"/>
      <c r="L65" s="33" t="s">
        <v>20</v>
      </c>
    </row>
    <row r="66" spans="1:12" ht="24" customHeight="1">
      <c r="A66" s="9">
        <v>64</v>
      </c>
      <c r="B66" s="17"/>
      <c r="C66" s="14"/>
      <c r="D66" s="17"/>
      <c r="E66" s="14" t="s">
        <v>190</v>
      </c>
      <c r="F66" s="15" t="s">
        <v>191</v>
      </c>
      <c r="G66" s="16" t="s">
        <v>192</v>
      </c>
      <c r="H66" s="15"/>
      <c r="I66" s="30"/>
      <c r="J66" s="31"/>
      <c r="K66" s="15"/>
      <c r="L66" s="33" t="s">
        <v>20</v>
      </c>
    </row>
    <row r="67" spans="1:12" ht="24" customHeight="1">
      <c r="A67" s="9">
        <v>65</v>
      </c>
      <c r="B67" s="14" t="s">
        <v>193</v>
      </c>
      <c r="C67" s="14" t="s">
        <v>14</v>
      </c>
      <c r="D67" s="14" t="s">
        <v>27</v>
      </c>
      <c r="E67" s="14" t="s">
        <v>194</v>
      </c>
      <c r="F67" s="9" t="s">
        <v>17</v>
      </c>
      <c r="G67" s="16" t="s">
        <v>195</v>
      </c>
      <c r="H67" s="15">
        <v>4</v>
      </c>
      <c r="I67" s="30">
        <f>5000/4</f>
        <v>1250</v>
      </c>
      <c r="J67" s="31">
        <v>8.7100000000000009</v>
      </c>
      <c r="K67" s="15" t="s">
        <v>19</v>
      </c>
      <c r="L67" s="33" t="s">
        <v>20</v>
      </c>
    </row>
    <row r="68" spans="1:12" ht="24" customHeight="1">
      <c r="A68" s="9">
        <v>66</v>
      </c>
      <c r="B68" s="17"/>
      <c r="C68" s="14"/>
      <c r="D68" s="17"/>
      <c r="E68" s="14" t="s">
        <v>196</v>
      </c>
      <c r="F68" s="15" t="s">
        <v>103</v>
      </c>
      <c r="G68" s="16" t="s">
        <v>197</v>
      </c>
      <c r="H68" s="15"/>
      <c r="I68" s="30"/>
      <c r="J68" s="31"/>
      <c r="K68" s="15"/>
      <c r="L68" s="33" t="s">
        <v>20</v>
      </c>
    </row>
    <row r="69" spans="1:12" ht="24" customHeight="1">
      <c r="A69" s="9">
        <v>67</v>
      </c>
      <c r="B69" s="17"/>
      <c r="C69" s="14"/>
      <c r="D69" s="17"/>
      <c r="E69" s="14" t="s">
        <v>198</v>
      </c>
      <c r="F69" s="15" t="s">
        <v>22</v>
      </c>
      <c r="G69" s="16" t="s">
        <v>199</v>
      </c>
      <c r="H69" s="15"/>
      <c r="I69" s="30"/>
      <c r="J69" s="31"/>
      <c r="K69" s="15"/>
      <c r="L69" s="33" t="s">
        <v>20</v>
      </c>
    </row>
    <row r="70" spans="1:12" ht="24" customHeight="1">
      <c r="A70" s="9">
        <v>68</v>
      </c>
      <c r="B70" s="17"/>
      <c r="C70" s="14"/>
      <c r="D70" s="17"/>
      <c r="E70" s="14" t="s">
        <v>200</v>
      </c>
      <c r="F70" s="15" t="s">
        <v>160</v>
      </c>
      <c r="G70" s="16" t="s">
        <v>201</v>
      </c>
      <c r="H70" s="15"/>
      <c r="I70" s="30"/>
      <c r="J70" s="31"/>
      <c r="K70" s="15"/>
      <c r="L70" s="33" t="s">
        <v>20</v>
      </c>
    </row>
    <row r="71" spans="1:12" ht="24" customHeight="1">
      <c r="A71" s="9">
        <v>69</v>
      </c>
      <c r="B71" s="14" t="s">
        <v>202</v>
      </c>
      <c r="C71" s="14" t="s">
        <v>14</v>
      </c>
      <c r="D71" s="14" t="s">
        <v>45</v>
      </c>
      <c r="E71" s="14" t="s">
        <v>203</v>
      </c>
      <c r="F71" s="9" t="s">
        <v>17</v>
      </c>
      <c r="G71" s="16" t="s">
        <v>204</v>
      </c>
      <c r="H71" s="15">
        <v>4</v>
      </c>
      <c r="I71" s="30">
        <v>1000</v>
      </c>
      <c r="J71" s="31">
        <v>13.01</v>
      </c>
      <c r="K71" s="15" t="s">
        <v>205</v>
      </c>
      <c r="L71" s="33" t="s">
        <v>20</v>
      </c>
    </row>
    <row r="72" spans="1:12" ht="24" customHeight="1">
      <c r="A72" s="9">
        <v>70</v>
      </c>
      <c r="B72" s="17"/>
      <c r="C72" s="23"/>
      <c r="D72" s="17"/>
      <c r="E72" s="14" t="s">
        <v>206</v>
      </c>
      <c r="F72" s="15" t="s">
        <v>103</v>
      </c>
      <c r="G72" s="16" t="s">
        <v>207</v>
      </c>
      <c r="H72" s="15"/>
      <c r="I72" s="30"/>
      <c r="J72" s="31"/>
      <c r="K72" s="15"/>
      <c r="L72" s="33" t="s">
        <v>20</v>
      </c>
    </row>
    <row r="73" spans="1:12" ht="24" customHeight="1">
      <c r="A73" s="9">
        <v>71</v>
      </c>
      <c r="B73" s="17"/>
      <c r="C73" s="14"/>
      <c r="D73" s="17"/>
      <c r="E73" s="14" t="s">
        <v>208</v>
      </c>
      <c r="F73" s="15" t="s">
        <v>22</v>
      </c>
      <c r="G73" s="16" t="s">
        <v>209</v>
      </c>
      <c r="H73" s="15"/>
      <c r="I73" s="30"/>
      <c r="J73" s="31"/>
      <c r="K73" s="15"/>
      <c r="L73" s="33" t="s">
        <v>20</v>
      </c>
    </row>
    <row r="74" spans="1:12" ht="24" customHeight="1">
      <c r="A74" s="9">
        <v>72</v>
      </c>
      <c r="B74" s="17"/>
      <c r="C74" s="23"/>
      <c r="D74" s="17"/>
      <c r="E74" s="14" t="s">
        <v>210</v>
      </c>
      <c r="F74" s="15" t="s">
        <v>22</v>
      </c>
      <c r="G74" s="16" t="s">
        <v>211</v>
      </c>
      <c r="H74" s="15"/>
      <c r="I74" s="30"/>
      <c r="J74" s="31"/>
      <c r="K74" s="15"/>
      <c r="L74" s="33" t="s">
        <v>20</v>
      </c>
    </row>
    <row r="75" spans="1:12" ht="24" customHeight="1">
      <c r="A75" s="9">
        <v>73</v>
      </c>
      <c r="B75" s="14" t="s">
        <v>212</v>
      </c>
      <c r="C75" s="14" t="s">
        <v>14</v>
      </c>
      <c r="D75" s="14" t="s">
        <v>27</v>
      </c>
      <c r="E75" s="14" t="s">
        <v>213</v>
      </c>
      <c r="F75" s="9" t="s">
        <v>17</v>
      </c>
      <c r="G75" s="16" t="s">
        <v>214</v>
      </c>
      <c r="H75" s="15">
        <v>3</v>
      </c>
      <c r="I75" s="30">
        <v>600</v>
      </c>
      <c r="J75" s="31">
        <v>7.6666666666666696</v>
      </c>
      <c r="K75" s="15" t="s">
        <v>19</v>
      </c>
      <c r="L75" s="33" t="s">
        <v>20</v>
      </c>
    </row>
    <row r="76" spans="1:12" ht="24" customHeight="1">
      <c r="A76" s="9">
        <v>74</v>
      </c>
      <c r="B76" s="17"/>
      <c r="C76" s="14"/>
      <c r="D76" s="17"/>
      <c r="E76" s="14" t="s">
        <v>215</v>
      </c>
      <c r="F76" s="15" t="s">
        <v>103</v>
      </c>
      <c r="G76" s="16" t="s">
        <v>53</v>
      </c>
      <c r="H76" s="15"/>
      <c r="I76" s="30"/>
      <c r="J76" s="31"/>
      <c r="K76" s="15"/>
      <c r="L76" s="33" t="s">
        <v>20</v>
      </c>
    </row>
    <row r="77" spans="1:12" ht="24" customHeight="1">
      <c r="A77" s="9">
        <v>75</v>
      </c>
      <c r="B77" s="17"/>
      <c r="C77" s="14"/>
      <c r="D77" s="17"/>
      <c r="E77" s="14" t="s">
        <v>216</v>
      </c>
      <c r="F77" s="15" t="s">
        <v>22</v>
      </c>
      <c r="G77" s="16" t="s">
        <v>217</v>
      </c>
      <c r="H77" s="15"/>
      <c r="I77" s="30"/>
      <c r="J77" s="31"/>
      <c r="K77" s="15"/>
      <c r="L77" s="33" t="s">
        <v>20</v>
      </c>
    </row>
    <row r="78" spans="1:12" ht="24" customHeight="1">
      <c r="A78" s="9">
        <v>76</v>
      </c>
      <c r="B78" s="18" t="s">
        <v>218</v>
      </c>
      <c r="C78" s="14" t="s">
        <v>14</v>
      </c>
      <c r="D78" s="35" t="s">
        <v>14</v>
      </c>
      <c r="E78" s="35" t="s">
        <v>219</v>
      </c>
      <c r="F78" s="9" t="s">
        <v>17</v>
      </c>
      <c r="G78" s="37" t="s">
        <v>220</v>
      </c>
      <c r="H78" s="36">
        <v>3</v>
      </c>
      <c r="I78" s="30">
        <f>5500/3</f>
        <v>1833.3333333333301</v>
      </c>
      <c r="J78" s="31">
        <v>0</v>
      </c>
      <c r="K78" s="36" t="s">
        <v>19</v>
      </c>
      <c r="L78" s="33" t="s">
        <v>20</v>
      </c>
    </row>
    <row r="79" spans="1:12" ht="24" customHeight="1">
      <c r="A79" s="9">
        <v>77</v>
      </c>
      <c r="B79" s="21"/>
      <c r="C79" s="14"/>
      <c r="D79" s="38"/>
      <c r="E79" s="35" t="s">
        <v>221</v>
      </c>
      <c r="F79" s="36" t="s">
        <v>103</v>
      </c>
      <c r="G79" s="37" t="s">
        <v>222</v>
      </c>
      <c r="H79" s="36"/>
      <c r="I79" s="30"/>
      <c r="J79" s="31"/>
      <c r="K79" s="36"/>
      <c r="L79" s="33" t="s">
        <v>20</v>
      </c>
    </row>
    <row r="80" spans="1:12" ht="24" customHeight="1">
      <c r="A80" s="9">
        <v>78</v>
      </c>
      <c r="B80" s="21"/>
      <c r="C80" s="14"/>
      <c r="D80" s="38"/>
      <c r="E80" s="35" t="s">
        <v>223</v>
      </c>
      <c r="F80" s="36" t="s">
        <v>22</v>
      </c>
      <c r="G80" s="37" t="s">
        <v>224</v>
      </c>
      <c r="H80" s="36"/>
      <c r="I80" s="30"/>
      <c r="J80" s="31"/>
      <c r="K80" s="36"/>
      <c r="L80" s="33" t="s">
        <v>20</v>
      </c>
    </row>
    <row r="81" spans="1:12" ht="24" customHeight="1">
      <c r="A81" s="9">
        <v>79</v>
      </c>
      <c r="B81" s="22" t="s">
        <v>225</v>
      </c>
      <c r="C81" s="22" t="s">
        <v>14</v>
      </c>
      <c r="D81" s="22" t="s">
        <v>27</v>
      </c>
      <c r="E81" s="22" t="s">
        <v>226</v>
      </c>
      <c r="F81" s="9" t="s">
        <v>17</v>
      </c>
      <c r="G81" s="25" t="s">
        <v>227</v>
      </c>
      <c r="H81" s="24">
        <v>3</v>
      </c>
      <c r="I81" s="30">
        <f>7000/3</f>
        <v>2333.3333333333298</v>
      </c>
      <c r="J81" s="31">
        <v>0</v>
      </c>
      <c r="K81" s="24" t="s">
        <v>19</v>
      </c>
      <c r="L81" s="33" t="s">
        <v>20</v>
      </c>
    </row>
    <row r="82" spans="1:12" ht="24" customHeight="1">
      <c r="A82" s="9">
        <v>80</v>
      </c>
      <c r="B82" s="39"/>
      <c r="C82" s="39"/>
      <c r="D82" s="39"/>
      <c r="E82" s="22" t="s">
        <v>228</v>
      </c>
      <c r="F82" s="24" t="s">
        <v>111</v>
      </c>
      <c r="G82" s="25" t="s">
        <v>229</v>
      </c>
      <c r="H82" s="24"/>
      <c r="I82" s="30"/>
      <c r="J82" s="31"/>
      <c r="K82" s="24"/>
      <c r="L82" s="33" t="s">
        <v>20</v>
      </c>
    </row>
    <row r="83" spans="1:12" ht="24" customHeight="1">
      <c r="A83" s="9">
        <v>81</v>
      </c>
      <c r="B83" s="39"/>
      <c r="C83" s="39"/>
      <c r="D83" s="39"/>
      <c r="E83" s="22" t="s">
        <v>230</v>
      </c>
      <c r="F83" s="24" t="s">
        <v>83</v>
      </c>
      <c r="G83" s="25" t="s">
        <v>231</v>
      </c>
      <c r="H83" s="24"/>
      <c r="I83" s="30"/>
      <c r="J83" s="31"/>
      <c r="K83" s="24"/>
      <c r="L83" s="33" t="s">
        <v>20</v>
      </c>
    </row>
    <row r="84" spans="1:12" ht="24" customHeight="1">
      <c r="A84" s="9">
        <v>82</v>
      </c>
      <c r="B84" s="14" t="s">
        <v>232</v>
      </c>
      <c r="C84" s="14" t="s">
        <v>14</v>
      </c>
      <c r="D84" s="14" t="s">
        <v>149</v>
      </c>
      <c r="E84" s="14" t="s">
        <v>233</v>
      </c>
      <c r="F84" s="9" t="s">
        <v>17</v>
      </c>
      <c r="G84" s="16" t="s">
        <v>176</v>
      </c>
      <c r="H84" s="15">
        <v>3</v>
      </c>
      <c r="I84" s="30">
        <f>3850/3</f>
        <v>1283.3333333333301</v>
      </c>
      <c r="J84" s="31">
        <v>0</v>
      </c>
      <c r="K84" s="15" t="s">
        <v>19</v>
      </c>
      <c r="L84" s="33" t="s">
        <v>20</v>
      </c>
    </row>
    <row r="85" spans="1:12" ht="24" customHeight="1">
      <c r="A85" s="9">
        <v>83</v>
      </c>
      <c r="B85" s="40"/>
      <c r="C85" s="17"/>
      <c r="D85" s="17"/>
      <c r="E85" s="14" t="s">
        <v>234</v>
      </c>
      <c r="F85" s="15" t="s">
        <v>103</v>
      </c>
      <c r="G85" s="16" t="s">
        <v>235</v>
      </c>
      <c r="H85" s="15"/>
      <c r="I85" s="30"/>
      <c r="J85" s="31"/>
      <c r="K85" s="16"/>
      <c r="L85" s="33" t="s">
        <v>20</v>
      </c>
    </row>
    <row r="86" spans="1:12" ht="24" customHeight="1">
      <c r="A86" s="9">
        <v>84</v>
      </c>
      <c r="B86" s="40"/>
      <c r="C86" s="17"/>
      <c r="D86" s="17"/>
      <c r="E86" s="14" t="s">
        <v>236</v>
      </c>
      <c r="F86" s="15" t="s">
        <v>22</v>
      </c>
      <c r="G86" s="16" t="s">
        <v>237</v>
      </c>
      <c r="H86" s="15"/>
      <c r="I86" s="30"/>
      <c r="J86" s="31"/>
      <c r="K86" s="16"/>
      <c r="L86" s="33" t="s">
        <v>20</v>
      </c>
    </row>
  </sheetData>
  <autoFilter ref="B2:L50">
    <extLst/>
  </autoFilter>
  <mergeCells count="1">
    <mergeCell ref="A1:L1"/>
  </mergeCells>
  <phoneticPr fontId="12" type="noConversion"/>
  <conditionalFormatting sqref="E62">
    <cfRule type="duplicateValues" dxfId="20" priority="2"/>
  </conditionalFormatting>
  <conditionalFormatting sqref="E3:E4">
    <cfRule type="duplicateValues" dxfId="19" priority="21"/>
  </conditionalFormatting>
  <conditionalFormatting sqref="E5:E11">
    <cfRule type="duplicateValues" dxfId="18" priority="20"/>
  </conditionalFormatting>
  <conditionalFormatting sqref="E12:E15">
    <cfRule type="duplicateValues" dxfId="17" priority="19"/>
  </conditionalFormatting>
  <conditionalFormatting sqref="E16:E17">
    <cfRule type="duplicateValues" dxfId="16" priority="17"/>
  </conditionalFormatting>
  <conditionalFormatting sqref="E18:E19">
    <cfRule type="duplicateValues" dxfId="15" priority="18"/>
  </conditionalFormatting>
  <conditionalFormatting sqref="E20:E23">
    <cfRule type="duplicateValues" dxfId="14" priority="16"/>
  </conditionalFormatting>
  <conditionalFormatting sqref="E24:E27">
    <cfRule type="duplicateValues" dxfId="13" priority="15"/>
  </conditionalFormatting>
  <conditionalFormatting sqref="E28:E29">
    <cfRule type="duplicateValues" dxfId="12" priority="14"/>
  </conditionalFormatting>
  <conditionalFormatting sqref="E30:E33">
    <cfRule type="duplicateValues" dxfId="11" priority="13"/>
  </conditionalFormatting>
  <conditionalFormatting sqref="E34:E36">
    <cfRule type="duplicateValues" dxfId="10" priority="12"/>
  </conditionalFormatting>
  <conditionalFormatting sqref="E37:E39">
    <cfRule type="duplicateValues" dxfId="9" priority="11"/>
  </conditionalFormatting>
  <conditionalFormatting sqref="E51:E52">
    <cfRule type="duplicateValues" dxfId="8" priority="10"/>
  </conditionalFormatting>
  <conditionalFormatting sqref="E53:E59">
    <cfRule type="duplicateValues" dxfId="7" priority="9"/>
  </conditionalFormatting>
  <conditionalFormatting sqref="E60:E61">
    <cfRule type="duplicateValues" dxfId="6" priority="8"/>
  </conditionalFormatting>
  <conditionalFormatting sqref="E63:E66">
    <cfRule type="duplicateValues" dxfId="5" priority="7"/>
  </conditionalFormatting>
  <conditionalFormatting sqref="E67:E70">
    <cfRule type="duplicateValues" dxfId="4" priority="6"/>
  </conditionalFormatting>
  <conditionalFormatting sqref="E71:E74">
    <cfRule type="duplicateValues" dxfId="3" priority="1"/>
  </conditionalFormatting>
  <conditionalFormatting sqref="E75:E77">
    <cfRule type="duplicateValues" dxfId="2" priority="5"/>
  </conditionalFormatting>
  <conditionalFormatting sqref="E78:E80">
    <cfRule type="duplicateValues" dxfId="1" priority="4"/>
  </conditionalFormatting>
  <conditionalFormatting sqref="E81:E86">
    <cfRule type="duplicateValues" dxfId="0" priority="3"/>
  </conditionalFormatting>
  <pageMargins left="0.24" right="0.118110236220472" top="0.74803149606299202" bottom="0.74803149606299202" header="0.31496062992126" footer="0.3149606299212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PC-20230801</cp:lastModifiedBy>
  <cp:lastPrinted>2025-05-22T08:12:29Z</cp:lastPrinted>
  <dcterms:created xsi:type="dcterms:W3CDTF">2021-02-01T07:21:00Z</dcterms:created>
  <dcterms:modified xsi:type="dcterms:W3CDTF">2025-05-22T08:34:20Z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B4E83372491A4A3EBE7F4B41E7A57972_13</vt:lpwstr>
  </property>
  <property fmtid="{D5CDD505-2E9C-101B-9397-08002B2CF9AE}" pid="3" name="KSOProductBuildVer">
    <vt:lpwstr>2052-12.1.0.21171</vt:lpwstr>
  </property>
</Properties>
</file>