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Sheet1!$B$2:$L$83</definedName>
    <definedName name="_xlnm.Print_Area" localSheetId="0">Sheet1!$A$1:$L$83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1"/>
  <c r="I78"/>
  <c r="I60"/>
  <c r="I56"/>
  <c r="I47"/>
  <c r="I39"/>
  <c r="I33"/>
  <c r="I29"/>
  <c r="I25"/>
  <c r="I16"/>
  <c r="I8"/>
</calcChain>
</file>

<file path=xl/sharedStrings.xml><?xml version="1.0" encoding="utf-8"?>
<sst xmlns="http://schemas.openxmlformats.org/spreadsheetml/2006/main" count="421" uniqueCount="213">
  <si>
    <t>濠江区2025年度第一批公租房申请续租家庭名单(21户）</t>
  </si>
  <si>
    <t>序号</t>
  </si>
  <si>
    <t>原始编码</t>
  </si>
  <si>
    <t>街道</t>
  </si>
  <si>
    <t>居委</t>
  </si>
  <si>
    <t>申报人</t>
  </si>
  <si>
    <t>关系</t>
  </si>
  <si>
    <t>身份证号码</t>
  </si>
  <si>
    <t>家庭人数</t>
  </si>
  <si>
    <t>家庭人均月收入（元）</t>
  </si>
  <si>
    <t>人均建筑面积（不含现住公租房）</t>
  </si>
  <si>
    <t>持证种类</t>
  </si>
  <si>
    <t>审核情况</t>
  </si>
  <si>
    <t>濠江(2016)0024W</t>
  </si>
  <si>
    <t>达濠</t>
  </si>
  <si>
    <t>濠滨</t>
  </si>
  <si>
    <t>陈维明</t>
  </si>
  <si>
    <t>本人</t>
  </si>
  <si>
    <t>440500196703******</t>
  </si>
  <si>
    <t>无证</t>
  </si>
  <si>
    <t>合格</t>
  </si>
  <si>
    <t>吴惜燕</t>
  </si>
  <si>
    <t>夫妻</t>
  </si>
  <si>
    <t>440500197001******</t>
  </si>
  <si>
    <t>陈涛</t>
  </si>
  <si>
    <t>父子</t>
  </si>
  <si>
    <t>440506199406******</t>
  </si>
  <si>
    <t>陈泓儿</t>
  </si>
  <si>
    <t>440506199606******</t>
  </si>
  <si>
    <t>陈润儿</t>
  </si>
  <si>
    <t>440506199807******</t>
  </si>
  <si>
    <t>濠江(2015）01266D</t>
  </si>
  <si>
    <t>钟居谬</t>
  </si>
  <si>
    <t>440500195411******</t>
  </si>
  <si>
    <t>低保证</t>
  </si>
  <si>
    <t>李美玲</t>
  </si>
  <si>
    <t>440500195608******</t>
  </si>
  <si>
    <t>钟廷伟</t>
  </si>
  <si>
    <t>440506198401******</t>
  </si>
  <si>
    <t>钟廷喜</t>
  </si>
  <si>
    <t>440506198508******</t>
  </si>
  <si>
    <t>吕静珊</t>
  </si>
  <si>
    <t>儿媳</t>
  </si>
  <si>
    <t>445281198910******</t>
  </si>
  <si>
    <t>钟献丰</t>
  </si>
  <si>
    <t>孙子</t>
  </si>
  <si>
    <t>440512201509******</t>
  </si>
  <si>
    <t>钟宜桐</t>
  </si>
  <si>
    <t>孙女</t>
  </si>
  <si>
    <t>440512201911******</t>
  </si>
  <si>
    <t>钟献庆</t>
  </si>
  <si>
    <t>440512202309******</t>
  </si>
  <si>
    <t>2010)00957W</t>
  </si>
  <si>
    <t>马滘</t>
  </si>
  <si>
    <t>杨育来</t>
  </si>
  <si>
    <t>440500196805******</t>
  </si>
  <si>
    <t>张妙粧</t>
  </si>
  <si>
    <t>440524197401******</t>
  </si>
  <si>
    <t>杨奕钿</t>
  </si>
  <si>
    <t>440512200304******</t>
  </si>
  <si>
    <t>杨耿涛</t>
  </si>
  <si>
    <t>440512200503******</t>
  </si>
  <si>
    <t>杨耿鹏</t>
  </si>
  <si>
    <t>440512201301******</t>
  </si>
  <si>
    <t>杨耿彬</t>
  </si>
  <si>
    <t>440512201104******</t>
  </si>
  <si>
    <t>濠江(2008)00446W</t>
  </si>
  <si>
    <t>赤港</t>
  </si>
  <si>
    <t>张介元</t>
  </si>
  <si>
    <t>440506195105******</t>
  </si>
  <si>
    <t>邱美英</t>
  </si>
  <si>
    <t>440506195409******</t>
  </si>
  <si>
    <t>张永明</t>
  </si>
  <si>
    <t>440506199004******</t>
  </si>
  <si>
    <t>濠江(2008)00624W</t>
  </si>
  <si>
    <t>陈国连</t>
  </si>
  <si>
    <t>440506198507******</t>
  </si>
  <si>
    <t>陈秋生</t>
  </si>
  <si>
    <t>440500195209******</t>
  </si>
  <si>
    <t>杨美琴</t>
  </si>
  <si>
    <t>母子</t>
  </si>
  <si>
    <t>440500196108******</t>
  </si>
  <si>
    <t>濠江(2011)01056W</t>
  </si>
  <si>
    <t>朱贤细</t>
  </si>
  <si>
    <t>440506198002******</t>
  </si>
  <si>
    <t>濠江(2013）01200W</t>
  </si>
  <si>
    <t>青篮</t>
  </si>
  <si>
    <t>李维芝</t>
  </si>
  <si>
    <t>440500196612******</t>
  </si>
  <si>
    <t>徐英茂</t>
  </si>
  <si>
    <t>440500196208******</t>
  </si>
  <si>
    <t>徐奇锐</t>
  </si>
  <si>
    <t>440506199705******</t>
  </si>
  <si>
    <t>徐奇泽</t>
  </si>
  <si>
    <t>440506200111******</t>
  </si>
  <si>
    <t>濠江(2008）00550W</t>
  </si>
  <si>
    <t>陈弟弟</t>
  </si>
  <si>
    <t>440500196408******</t>
  </si>
  <si>
    <t>肖燕娟</t>
  </si>
  <si>
    <t>440500197110******</t>
  </si>
  <si>
    <t>陈基鹏</t>
  </si>
  <si>
    <t>440506199311******</t>
  </si>
  <si>
    <t>陈嘉宜</t>
  </si>
  <si>
    <t>父女</t>
  </si>
  <si>
    <t>440506200002******</t>
  </si>
  <si>
    <t>陈基顺</t>
  </si>
  <si>
    <t>440506200205******</t>
  </si>
  <si>
    <t>陈基清</t>
  </si>
  <si>
    <t>440512200410******</t>
  </si>
  <si>
    <t>濠江(2013）01178W</t>
  </si>
  <si>
    <t>柳惠莲</t>
  </si>
  <si>
    <t>440506197710******</t>
  </si>
  <si>
    <t>庄益冬</t>
  </si>
  <si>
    <t>440506199910******</t>
  </si>
  <si>
    <t>庄益康</t>
  </si>
  <si>
    <t>440506199706******</t>
  </si>
  <si>
    <t>濠江(2010)00689D</t>
  </si>
  <si>
    <t>黄岱南</t>
  </si>
  <si>
    <t>440500196712******</t>
  </si>
  <si>
    <t>陈运华</t>
  </si>
  <si>
    <t>440500195912******</t>
  </si>
  <si>
    <t>陈发鑫</t>
  </si>
  <si>
    <t>440506198708******</t>
  </si>
  <si>
    <t>濠江(2008)00593W</t>
  </si>
  <si>
    <t>杨开和</t>
  </si>
  <si>
    <t>440506197207******</t>
  </si>
  <si>
    <t>杜钢丽</t>
  </si>
  <si>
    <t>440506197604******</t>
  </si>
  <si>
    <t>濠江(2011）01002W</t>
  </si>
  <si>
    <t>杨辉光</t>
  </si>
  <si>
    <t>440500196605******</t>
  </si>
  <si>
    <t>徐恋英</t>
  </si>
  <si>
    <t>杨响雄</t>
  </si>
  <si>
    <t>440506199308******</t>
  </si>
  <si>
    <t>杨道杰</t>
  </si>
  <si>
    <t>胞弟</t>
  </si>
  <si>
    <t>440506197603******</t>
  </si>
  <si>
    <t>濠江(2015)01302W</t>
  </si>
  <si>
    <t>郭建生</t>
  </si>
  <si>
    <t>440506198301******</t>
  </si>
  <si>
    <t>蔡冬娜</t>
  </si>
  <si>
    <t>440506198905******</t>
  </si>
  <si>
    <t>郭奕志</t>
  </si>
  <si>
    <t>440512200809******</t>
  </si>
  <si>
    <t>郭奕颖</t>
  </si>
  <si>
    <t>440512201005******</t>
  </si>
  <si>
    <t>杨美卿</t>
  </si>
  <si>
    <t>母亲</t>
  </si>
  <si>
    <t>440500195003******</t>
  </si>
  <si>
    <t>濠江(2011)01038W</t>
  </si>
  <si>
    <t>徐巧英</t>
  </si>
  <si>
    <t>440500196010******</t>
  </si>
  <si>
    <t>陈炫煊</t>
  </si>
  <si>
    <t>母女</t>
  </si>
  <si>
    <t>440506199602******</t>
  </si>
  <si>
    <t>陈炫梅</t>
  </si>
  <si>
    <t>440506199704******</t>
  </si>
  <si>
    <t>陈炫熔</t>
  </si>
  <si>
    <t>440506199809******</t>
  </si>
  <si>
    <t>濠江(2008）00258W</t>
  </si>
  <si>
    <t>徐奇湖</t>
  </si>
  <si>
    <t>440500195210******</t>
  </si>
  <si>
    <t>林克吟</t>
  </si>
  <si>
    <t>440500195903******</t>
  </si>
  <si>
    <t>徐泽群</t>
  </si>
  <si>
    <t>440506198510******</t>
  </si>
  <si>
    <t>邵桂花</t>
  </si>
  <si>
    <t>440923198411******</t>
  </si>
  <si>
    <t>徐晨曦</t>
  </si>
  <si>
    <t>440512200812******</t>
  </si>
  <si>
    <t>徐晨悦</t>
  </si>
  <si>
    <t>440512201108******</t>
  </si>
  <si>
    <t>濠江(2015)01294W</t>
  </si>
  <si>
    <t>杨苏莹</t>
  </si>
  <si>
    <t>440506198310******</t>
  </si>
  <si>
    <t>陈泓洁</t>
  </si>
  <si>
    <t>440512200804******</t>
  </si>
  <si>
    <t>陈泓静</t>
  </si>
  <si>
    <t>440512200910******</t>
  </si>
  <si>
    <t>陈増锦</t>
  </si>
  <si>
    <t>441423201907******</t>
  </si>
  <si>
    <t>濠江(2008）00487W</t>
  </si>
  <si>
    <t>杨永华</t>
  </si>
  <si>
    <t>440500196507******</t>
  </si>
  <si>
    <t>杨基文</t>
  </si>
  <si>
    <t>440506198909******</t>
  </si>
  <si>
    <t>姚欣莹</t>
  </si>
  <si>
    <t>440506199010******</t>
  </si>
  <si>
    <t>杨梓泷</t>
  </si>
  <si>
    <t>440512201504******</t>
  </si>
  <si>
    <t>濠江(2008）00273W</t>
  </si>
  <si>
    <t>蔡楚珍</t>
  </si>
  <si>
    <t>440500193806******</t>
  </si>
  <si>
    <t>梅育武</t>
  </si>
  <si>
    <t>440500196206******</t>
  </si>
  <si>
    <t>濠江(2010)00977W</t>
  </si>
  <si>
    <t>杨育桂</t>
  </si>
  <si>
    <t>440500195204******</t>
  </si>
  <si>
    <t>杨开涛</t>
  </si>
  <si>
    <t>440506198703******</t>
  </si>
  <si>
    <t>濠江（2017）0004W</t>
  </si>
  <si>
    <t>姚细弟</t>
  </si>
  <si>
    <t>濠江(2010)00942W</t>
  </si>
  <si>
    <t>杨基华</t>
  </si>
  <si>
    <t>440500196412******</t>
  </si>
  <si>
    <t>陈淑如</t>
  </si>
  <si>
    <t>440500196701******</t>
  </si>
  <si>
    <t>杨佳辉</t>
  </si>
  <si>
    <t>440506199711******</t>
  </si>
  <si>
    <t>杨佳发</t>
  </si>
  <si>
    <t>440506200006******</t>
  </si>
  <si>
    <t>杨晓珊</t>
  </si>
  <si>
    <t>440506199511******</t>
  </si>
</sst>
</file>

<file path=xl/styles.xml><?xml version="1.0" encoding="utf-8"?>
<styleSheet xmlns="http://schemas.openxmlformats.org/spreadsheetml/2006/main">
  <numFmts count="3">
    <numFmt numFmtId="178" formatCode="0_ "/>
    <numFmt numFmtId="179" formatCode="0.00_ "/>
    <numFmt numFmtId="180" formatCode="&quot;濠江(&quot;@"/>
  </numFmts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 tint="4.9989318521683403E-2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6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179" fontId="0" fillId="2" borderId="0" xfId="0" applyNumberFormat="1" applyFill="1">
      <alignment vertical="center"/>
    </xf>
    <xf numFmtId="0" fontId="2" fillId="2" borderId="2" xfId="79" applyFont="1" applyFill="1" applyBorder="1" applyAlignment="1">
      <alignment horizontal="center" vertical="center" wrapText="1"/>
    </xf>
    <xf numFmtId="49" fontId="2" fillId="2" borderId="2" xfId="79" applyNumberFormat="1" applyFont="1" applyFill="1" applyBorder="1" applyAlignment="1">
      <alignment horizontal="center" vertical="center" wrapText="1"/>
    </xf>
    <xf numFmtId="178" fontId="2" fillId="2" borderId="2" xfId="79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11" applyFont="1" applyFill="1" applyBorder="1" applyAlignment="1">
      <alignment horizontal="center" vertical="center" wrapText="1"/>
    </xf>
    <xf numFmtId="0" fontId="4" fillId="0" borderId="2" xfId="15" applyFont="1" applyFill="1" applyBorder="1" applyAlignment="1">
      <alignment horizontal="center" vertical="center" wrapText="1"/>
    </xf>
    <xf numFmtId="0" fontId="5" fillId="0" borderId="2" xfId="80" applyFont="1" applyFill="1" applyBorder="1" applyAlignment="1">
      <alignment horizontal="center" vertical="center" wrapText="1"/>
    </xf>
    <xf numFmtId="49" fontId="5" fillId="0" borderId="2" xfId="15" applyNumberFormat="1" applyFont="1" applyFill="1" applyBorder="1" applyAlignment="1">
      <alignment horizontal="center" vertical="center" wrapText="1"/>
    </xf>
    <xf numFmtId="0" fontId="5" fillId="0" borderId="2" xfId="11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wrapText="1"/>
    </xf>
    <xf numFmtId="0" fontId="4" fillId="0" borderId="2" xfId="80" applyFont="1" applyFill="1" applyBorder="1" applyAlignment="1">
      <alignment horizontal="center" vertical="center" wrapText="1"/>
    </xf>
    <xf numFmtId="49" fontId="5" fillId="0" borderId="2" xfId="80" applyNumberFormat="1" applyFont="1" applyFill="1" applyBorder="1" applyAlignment="1">
      <alignment horizontal="center" vertical="center" wrapText="1"/>
    </xf>
    <xf numFmtId="0" fontId="6" fillId="0" borderId="2" xfId="80" applyFont="1" applyFill="1" applyBorder="1" applyAlignment="1">
      <alignment horizontal="center" vertical="center" wrapText="1"/>
    </xf>
    <xf numFmtId="0" fontId="4" fillId="0" borderId="2" xfId="42" applyFont="1" applyFill="1" applyBorder="1" applyAlignment="1">
      <alignment horizontal="center" vertical="center" wrapText="1"/>
    </xf>
    <xf numFmtId="0" fontId="4" fillId="0" borderId="2" xfId="41" applyFont="1" applyFill="1" applyBorder="1" applyAlignment="1">
      <alignment horizontal="center" vertical="center" wrapText="1"/>
    </xf>
    <xf numFmtId="0" fontId="4" fillId="0" borderId="2" xfId="42" applyFont="1" applyFill="1" applyBorder="1" applyAlignment="1">
      <alignment horizontal="center" vertical="center"/>
    </xf>
    <xf numFmtId="0" fontId="5" fillId="0" borderId="2" xfId="42" applyFont="1" applyFill="1" applyBorder="1" applyAlignment="1">
      <alignment horizontal="center" vertical="center"/>
    </xf>
    <xf numFmtId="49" fontId="5" fillId="0" borderId="2" xfId="42" applyNumberFormat="1" applyFont="1" applyFill="1" applyBorder="1" applyAlignment="1">
      <alignment horizontal="center" vertical="center"/>
    </xf>
    <xf numFmtId="0" fontId="5" fillId="0" borderId="2" xfId="42" applyFont="1" applyFill="1" applyBorder="1" applyAlignment="1">
      <alignment horizontal="center" vertical="center" wrapText="1"/>
    </xf>
    <xf numFmtId="0" fontId="6" fillId="0" borderId="2" xfId="41" applyFont="1" applyFill="1" applyBorder="1" applyAlignment="1">
      <alignment horizontal="center" vertical="center" wrapText="1"/>
    </xf>
    <xf numFmtId="0" fontId="4" fillId="0" borderId="2" xfId="79" applyFont="1" applyFill="1" applyBorder="1" applyAlignment="1">
      <alignment horizontal="center" vertical="center" wrapText="1"/>
    </xf>
    <xf numFmtId="49" fontId="5" fillId="0" borderId="2" xfId="79" applyNumberFormat="1" applyFont="1" applyFill="1" applyBorder="1" applyAlignment="1">
      <alignment horizontal="center" vertical="center" wrapText="1"/>
    </xf>
    <xf numFmtId="0" fontId="5" fillId="0" borderId="2" xfId="79" applyFont="1" applyFill="1" applyBorder="1" applyAlignment="1">
      <alignment horizontal="center" vertical="center" wrapText="1"/>
    </xf>
    <xf numFmtId="0" fontId="6" fillId="0" borderId="2" xfId="79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43" applyFont="1" applyFill="1" applyBorder="1" applyAlignment="1">
      <alignment horizontal="center" vertical="center" wrapText="1"/>
    </xf>
    <xf numFmtId="49" fontId="5" fillId="0" borderId="2" xfId="41" applyNumberFormat="1" applyFont="1" applyFill="1" applyBorder="1" applyAlignment="1">
      <alignment horizontal="center" vertical="center" wrapText="1"/>
    </xf>
    <xf numFmtId="0" fontId="5" fillId="0" borderId="2" xfId="4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5" fillId="0" borderId="2" xfId="43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9" fontId="5" fillId="0" borderId="2" xfId="79" applyNumberFormat="1" applyFont="1" applyFill="1" applyBorder="1" applyAlignment="1">
      <alignment horizontal="center" vertical="center" wrapText="1"/>
    </xf>
    <xf numFmtId="179" fontId="5" fillId="0" borderId="2" xfId="80" applyNumberFormat="1" applyFont="1" applyFill="1" applyBorder="1" applyAlignment="1">
      <alignment horizontal="center" vertical="center" wrapText="1"/>
    </xf>
    <xf numFmtId="179" fontId="3" fillId="2" borderId="0" xfId="0" applyNumberFormat="1" applyFont="1" applyFill="1">
      <alignment vertical="center"/>
    </xf>
    <xf numFmtId="179" fontId="3" fillId="2" borderId="2" xfId="0" applyNumberFormat="1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80" fontId="4" fillId="0" borderId="2" xfId="42" applyNumberFormat="1" applyFont="1" applyFill="1" applyBorder="1" applyAlignment="1">
      <alignment horizontal="center" vertical="center" wrapText="1"/>
    </xf>
    <xf numFmtId="180" fontId="6" fillId="0" borderId="2" xfId="42" applyNumberFormat="1" applyFont="1" applyFill="1" applyBorder="1" applyAlignment="1">
      <alignment horizontal="center" vertical="center" wrapText="1"/>
    </xf>
    <xf numFmtId="0" fontId="4" fillId="0" borderId="2" xfId="81" applyFont="1" applyFill="1" applyBorder="1" applyAlignment="1">
      <alignment horizontal="center" vertical="center" wrapText="1"/>
    </xf>
    <xf numFmtId="0" fontId="6" fillId="0" borderId="2" xfId="81" applyFont="1" applyFill="1" applyBorder="1" applyAlignment="1">
      <alignment horizontal="center" vertical="center" wrapText="1"/>
    </xf>
  </cellXfs>
  <cellStyles count="86">
    <cellStyle name="常规" xfId="0" builtinId="0"/>
    <cellStyle name="常规 10 3" xfId="1"/>
    <cellStyle name="常规 11 2" xfId="2"/>
    <cellStyle name="常规 12 2" xfId="3"/>
    <cellStyle name="常规 13 2" xfId="4"/>
    <cellStyle name="常规 14 2" xfId="5"/>
    <cellStyle name="常规 15" xfId="6"/>
    <cellStyle name="常规 16" xfId="7"/>
    <cellStyle name="常规 17" xfId="8"/>
    <cellStyle name="常规 18 2" xfId="9"/>
    <cellStyle name="常规 19 2" xfId="10"/>
    <cellStyle name="常规 2" xfId="11"/>
    <cellStyle name="常规 2 11" xfId="12"/>
    <cellStyle name="常规 2 2" xfId="13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2 6" xfId="23"/>
    <cellStyle name="常规 2 2 2 3" xfId="24"/>
    <cellStyle name="常规 2 2 2 4" xfId="25"/>
    <cellStyle name="常规 2 2 2 4 2" xfId="26"/>
    <cellStyle name="常规 2 2 2 4 3" xfId="27"/>
    <cellStyle name="常规 2 2 2 4 4" xfId="28"/>
    <cellStyle name="常规 2 2 2 5" xfId="29"/>
    <cellStyle name="常规 2 2 2 6" xfId="30"/>
    <cellStyle name="常规 2 2 2 7" xfId="31"/>
    <cellStyle name="常规 2 2 3" xfId="32"/>
    <cellStyle name="常规 2 2 4" xfId="33"/>
    <cellStyle name="常规 2 2 4 2" xfId="34"/>
    <cellStyle name="常规 2 2 4 3" xfId="35"/>
    <cellStyle name="常规 2 2 4 4" xfId="36"/>
    <cellStyle name="常规 2 2 5" xfId="37"/>
    <cellStyle name="常规 2 2 6" xfId="38"/>
    <cellStyle name="常规 2 2 7" xfId="39"/>
    <cellStyle name="常规 2 3" xfId="40"/>
    <cellStyle name="常规 2 3 2 2 2" xfId="41"/>
    <cellStyle name="常规 2 3 2 5_2016年度818审核名册" xfId="42"/>
    <cellStyle name="常规 2 3 6" xfId="43"/>
    <cellStyle name="常规 2 4" xfId="44"/>
    <cellStyle name="常规 2 4 2 2 2" xfId="45"/>
    <cellStyle name="常规 2 6" xfId="46"/>
    <cellStyle name="常规 2 7" xfId="47"/>
    <cellStyle name="常规 20" xfId="48"/>
    <cellStyle name="常规 21" xfId="49"/>
    <cellStyle name="常规 21 2" xfId="50"/>
    <cellStyle name="常规 22" xfId="51"/>
    <cellStyle name="常规 22 3" xfId="52"/>
    <cellStyle name="常规 22 3 2" xfId="53"/>
    <cellStyle name="常规 22 3 3" xfId="54"/>
    <cellStyle name="常规 22 3 4" xfId="55"/>
    <cellStyle name="常规 22 3 5" xfId="56"/>
    <cellStyle name="常规 22 3 6" xfId="57"/>
    <cellStyle name="常规 23" xfId="58"/>
    <cellStyle name="常规 24" xfId="59"/>
    <cellStyle name="常规 27" xfId="60"/>
    <cellStyle name="常规 28" xfId="61"/>
    <cellStyle name="常规 3" xfId="62"/>
    <cellStyle name="常规 3 2" xfId="63"/>
    <cellStyle name="常规 3 3" xfId="64"/>
    <cellStyle name="常规 3 4" xfId="65"/>
    <cellStyle name="常规 30" xfId="66"/>
    <cellStyle name="常规 31" xfId="67"/>
    <cellStyle name="常规 32" xfId="68"/>
    <cellStyle name="常规 33" xfId="69"/>
    <cellStyle name="常规 34" xfId="70"/>
    <cellStyle name="常规 35" xfId="71"/>
    <cellStyle name="常规 36" xfId="72"/>
    <cellStyle name="常规 37" xfId="73"/>
    <cellStyle name="常规 38" xfId="74"/>
    <cellStyle name="常规 40" xfId="75"/>
    <cellStyle name="常规 41" xfId="76"/>
    <cellStyle name="常规 43" xfId="77"/>
    <cellStyle name="常规 44" xfId="78"/>
    <cellStyle name="常规 47" xfId="79"/>
    <cellStyle name="常规 5" xfId="80"/>
    <cellStyle name="常规 6 3" xfId="81"/>
    <cellStyle name="常规 7" xfId="82"/>
    <cellStyle name="常规 8 7" xfId="83"/>
    <cellStyle name="常规 9 2 5_2016年度818审核名册" xfId="84"/>
    <cellStyle name="常规 9 4" xfId="85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L83"/>
  <sheetViews>
    <sheetView tabSelected="1" zoomScale="130" zoomScaleNormal="130" workbookViewId="0">
      <selection activeCell="B11" sqref="B11"/>
    </sheetView>
  </sheetViews>
  <sheetFormatPr defaultColWidth="9" defaultRowHeight="13.5"/>
  <cols>
    <col min="1" max="1" width="4.75" style="1" customWidth="1"/>
    <col min="2" max="2" width="13" style="2" customWidth="1"/>
    <col min="3" max="3" width="5.625" style="3" customWidth="1"/>
    <col min="4" max="4" width="5.25" style="3" customWidth="1"/>
    <col min="5" max="5" width="7.25" style="3" customWidth="1"/>
    <col min="6" max="6" width="6.25" style="3" customWidth="1"/>
    <col min="7" max="7" width="17.625" style="4" customWidth="1"/>
    <col min="8" max="8" width="6.25" style="3" customWidth="1"/>
    <col min="9" max="10" width="9.125" style="5" customWidth="1"/>
    <col min="11" max="11" width="8.375" style="3" customWidth="1"/>
    <col min="12" max="12" width="7.5" style="3" customWidth="1"/>
    <col min="13" max="16384" width="9" style="3"/>
  </cols>
  <sheetData>
    <row r="1" spans="1:12" ht="45.75" customHeight="1">
      <c r="A1" s="50" t="s">
        <v>0</v>
      </c>
      <c r="B1" s="51"/>
      <c r="C1" s="50"/>
      <c r="D1" s="50"/>
      <c r="E1" s="50"/>
      <c r="F1" s="50"/>
      <c r="G1" s="52"/>
      <c r="H1" s="50"/>
      <c r="I1" s="53"/>
      <c r="J1" s="53"/>
      <c r="K1" s="50"/>
      <c r="L1" s="50"/>
    </row>
    <row r="2" spans="1:12" ht="62.25" customHeight="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37" t="s">
        <v>9</v>
      </c>
      <c r="J2" s="37" t="s">
        <v>10</v>
      </c>
      <c r="K2" s="6" t="s">
        <v>11</v>
      </c>
      <c r="L2" s="38" t="s">
        <v>12</v>
      </c>
    </row>
    <row r="3" spans="1:12" ht="24" customHeight="1">
      <c r="A3" s="9">
        <v>1</v>
      </c>
      <c r="B3" s="10" t="s">
        <v>13</v>
      </c>
      <c r="C3" s="11" t="s">
        <v>14</v>
      </c>
      <c r="D3" s="11" t="s">
        <v>15</v>
      </c>
      <c r="E3" s="10" t="s">
        <v>16</v>
      </c>
      <c r="F3" s="12" t="s">
        <v>17</v>
      </c>
      <c r="G3" s="13" t="s">
        <v>18</v>
      </c>
      <c r="H3" s="14">
        <v>5</v>
      </c>
      <c r="I3" s="39">
        <v>800</v>
      </c>
      <c r="J3" s="39">
        <v>0</v>
      </c>
      <c r="K3" s="29" t="s">
        <v>19</v>
      </c>
      <c r="L3" s="29" t="s">
        <v>20</v>
      </c>
    </row>
    <row r="4" spans="1:12" ht="24" customHeight="1">
      <c r="A4" s="9">
        <v>2</v>
      </c>
      <c r="B4" s="15"/>
      <c r="C4" s="11"/>
      <c r="D4" s="16"/>
      <c r="E4" s="10" t="s">
        <v>21</v>
      </c>
      <c r="F4" s="14" t="s">
        <v>22</v>
      </c>
      <c r="G4" s="13" t="s">
        <v>23</v>
      </c>
      <c r="H4" s="14"/>
      <c r="I4" s="39"/>
      <c r="J4" s="39"/>
      <c r="K4" s="29"/>
      <c r="L4" s="29" t="s">
        <v>20</v>
      </c>
    </row>
    <row r="5" spans="1:12" ht="24" customHeight="1">
      <c r="A5" s="9">
        <v>3</v>
      </c>
      <c r="B5" s="15"/>
      <c r="C5" s="11"/>
      <c r="D5" s="16"/>
      <c r="E5" s="10" t="s">
        <v>24</v>
      </c>
      <c r="F5" s="14" t="s">
        <v>25</v>
      </c>
      <c r="G5" s="13" t="s">
        <v>26</v>
      </c>
      <c r="H5" s="14"/>
      <c r="I5" s="39"/>
      <c r="J5" s="39"/>
      <c r="K5" s="29"/>
      <c r="L5" s="29" t="s">
        <v>20</v>
      </c>
    </row>
    <row r="6" spans="1:12" ht="24" customHeight="1">
      <c r="A6" s="9">
        <v>4</v>
      </c>
      <c r="B6" s="15"/>
      <c r="C6" s="11"/>
      <c r="D6" s="16"/>
      <c r="E6" s="10" t="s">
        <v>27</v>
      </c>
      <c r="F6" s="14" t="s">
        <v>25</v>
      </c>
      <c r="G6" s="13" t="s">
        <v>28</v>
      </c>
      <c r="H6" s="14"/>
      <c r="I6" s="39"/>
      <c r="J6" s="39"/>
      <c r="K6" s="29"/>
      <c r="L6" s="29" t="s">
        <v>20</v>
      </c>
    </row>
    <row r="7" spans="1:12" ht="24" customHeight="1">
      <c r="A7" s="9">
        <v>5</v>
      </c>
      <c r="B7" s="15"/>
      <c r="C7" s="11"/>
      <c r="D7" s="16"/>
      <c r="E7" s="10" t="s">
        <v>29</v>
      </c>
      <c r="F7" s="14" t="s">
        <v>25</v>
      </c>
      <c r="G7" s="13" t="s">
        <v>30</v>
      </c>
      <c r="H7" s="14"/>
      <c r="I7" s="39"/>
      <c r="J7" s="39"/>
      <c r="K7" s="29"/>
      <c r="L7" s="29" t="s">
        <v>20</v>
      </c>
    </row>
    <row r="8" spans="1:12" ht="24" customHeight="1">
      <c r="A8" s="9">
        <v>6</v>
      </c>
      <c r="B8" s="17" t="s">
        <v>31</v>
      </c>
      <c r="C8" s="17" t="s">
        <v>14</v>
      </c>
      <c r="D8" s="17" t="s">
        <v>14</v>
      </c>
      <c r="E8" s="17" t="s">
        <v>32</v>
      </c>
      <c r="F8" s="12" t="s">
        <v>17</v>
      </c>
      <c r="G8" s="18" t="s">
        <v>33</v>
      </c>
      <c r="H8" s="12">
        <v>8</v>
      </c>
      <c r="I8" s="39">
        <f>6000/8</f>
        <v>750</v>
      </c>
      <c r="J8" s="40">
        <v>1.875</v>
      </c>
      <c r="K8" s="29" t="s">
        <v>34</v>
      </c>
      <c r="L8" s="29" t="s">
        <v>20</v>
      </c>
    </row>
    <row r="9" spans="1:12" ht="24" customHeight="1">
      <c r="A9" s="9">
        <v>7</v>
      </c>
      <c r="B9" s="19"/>
      <c r="C9" s="17"/>
      <c r="D9" s="19"/>
      <c r="E9" s="17" t="s">
        <v>35</v>
      </c>
      <c r="F9" s="12" t="s">
        <v>22</v>
      </c>
      <c r="G9" s="18" t="s">
        <v>36</v>
      </c>
      <c r="H9" s="12"/>
      <c r="I9" s="39"/>
      <c r="J9" s="39"/>
      <c r="K9" s="29"/>
      <c r="L9" s="29" t="s">
        <v>20</v>
      </c>
    </row>
    <row r="10" spans="1:12" ht="24" customHeight="1">
      <c r="A10" s="9">
        <v>8</v>
      </c>
      <c r="B10" s="19"/>
      <c r="C10" s="17"/>
      <c r="D10" s="19"/>
      <c r="E10" s="17" t="s">
        <v>37</v>
      </c>
      <c r="F10" s="12" t="s">
        <v>25</v>
      </c>
      <c r="G10" s="18" t="s">
        <v>38</v>
      </c>
      <c r="H10" s="12"/>
      <c r="I10" s="39"/>
      <c r="J10" s="39"/>
      <c r="K10" s="29"/>
      <c r="L10" s="29" t="s">
        <v>20</v>
      </c>
    </row>
    <row r="11" spans="1:12" ht="24" customHeight="1">
      <c r="A11" s="9">
        <v>9</v>
      </c>
      <c r="B11" s="19"/>
      <c r="C11" s="17"/>
      <c r="D11" s="19"/>
      <c r="E11" s="17" t="s">
        <v>39</v>
      </c>
      <c r="F11" s="12" t="s">
        <v>25</v>
      </c>
      <c r="G11" s="18" t="s">
        <v>40</v>
      </c>
      <c r="H11" s="12"/>
      <c r="I11" s="39"/>
      <c r="J11" s="39"/>
      <c r="K11" s="29"/>
      <c r="L11" s="29" t="s">
        <v>20</v>
      </c>
    </row>
    <row r="12" spans="1:12" ht="24" customHeight="1">
      <c r="A12" s="9">
        <v>10</v>
      </c>
      <c r="B12" s="19"/>
      <c r="C12" s="17"/>
      <c r="D12" s="19"/>
      <c r="E12" s="17" t="s">
        <v>41</v>
      </c>
      <c r="F12" s="12" t="s">
        <v>42</v>
      </c>
      <c r="G12" s="18" t="s">
        <v>43</v>
      </c>
      <c r="H12" s="12"/>
      <c r="I12" s="39"/>
      <c r="J12" s="39"/>
      <c r="K12" s="29"/>
      <c r="L12" s="29" t="s">
        <v>20</v>
      </c>
    </row>
    <row r="13" spans="1:12" ht="24" customHeight="1">
      <c r="A13" s="9">
        <v>11</v>
      </c>
      <c r="B13" s="19"/>
      <c r="C13" s="17"/>
      <c r="D13" s="19"/>
      <c r="E13" s="17" t="s">
        <v>44</v>
      </c>
      <c r="F13" s="12" t="s">
        <v>45</v>
      </c>
      <c r="G13" s="18" t="s">
        <v>46</v>
      </c>
      <c r="H13" s="12"/>
      <c r="I13" s="39"/>
      <c r="J13" s="39"/>
      <c r="K13" s="29"/>
      <c r="L13" s="29" t="s">
        <v>20</v>
      </c>
    </row>
    <row r="14" spans="1:12" ht="24" customHeight="1">
      <c r="A14" s="9">
        <v>12</v>
      </c>
      <c r="B14" s="19"/>
      <c r="C14" s="17"/>
      <c r="D14" s="19"/>
      <c r="E14" s="17" t="s">
        <v>47</v>
      </c>
      <c r="F14" s="12" t="s">
        <v>48</v>
      </c>
      <c r="G14" s="18" t="s">
        <v>49</v>
      </c>
      <c r="H14" s="12"/>
      <c r="I14" s="39"/>
      <c r="J14" s="39"/>
      <c r="K14" s="29"/>
      <c r="L14" s="29" t="s">
        <v>20</v>
      </c>
    </row>
    <row r="15" spans="1:12" ht="24" customHeight="1">
      <c r="A15" s="9">
        <v>13</v>
      </c>
      <c r="B15" s="19"/>
      <c r="C15" s="17"/>
      <c r="D15" s="19"/>
      <c r="E15" s="17" t="s">
        <v>50</v>
      </c>
      <c r="F15" s="12" t="s">
        <v>45</v>
      </c>
      <c r="G15" s="18" t="s">
        <v>51</v>
      </c>
      <c r="H15" s="12"/>
      <c r="I15" s="39"/>
      <c r="J15" s="39"/>
      <c r="K15" s="29"/>
      <c r="L15" s="29" t="s">
        <v>20</v>
      </c>
    </row>
    <row r="16" spans="1:12" ht="24" customHeight="1">
      <c r="A16" s="9">
        <v>14</v>
      </c>
      <c r="B16" s="54" t="s">
        <v>52</v>
      </c>
      <c r="C16" s="20" t="s">
        <v>53</v>
      </c>
      <c r="D16" s="21" t="s">
        <v>53</v>
      </c>
      <c r="E16" s="22" t="s">
        <v>54</v>
      </c>
      <c r="F16" s="23" t="s">
        <v>17</v>
      </c>
      <c r="G16" s="24" t="s">
        <v>55</v>
      </c>
      <c r="H16" s="25">
        <v>6</v>
      </c>
      <c r="I16" s="39">
        <f>2000/6</f>
        <v>333.33333333333297</v>
      </c>
      <c r="J16" s="39">
        <v>2.5</v>
      </c>
      <c r="K16" s="29" t="s">
        <v>34</v>
      </c>
      <c r="L16" s="29" t="s">
        <v>20</v>
      </c>
    </row>
    <row r="17" spans="1:12" ht="24" customHeight="1">
      <c r="A17" s="9">
        <v>15</v>
      </c>
      <c r="B17" s="55"/>
      <c r="C17" s="20"/>
      <c r="D17" s="26"/>
      <c r="E17" s="22" t="s">
        <v>56</v>
      </c>
      <c r="F17" s="23" t="s">
        <v>22</v>
      </c>
      <c r="G17" s="24" t="s">
        <v>57</v>
      </c>
      <c r="H17" s="25"/>
      <c r="I17" s="39"/>
      <c r="J17" s="39"/>
      <c r="K17" s="29"/>
      <c r="L17" s="29" t="s">
        <v>20</v>
      </c>
    </row>
    <row r="18" spans="1:12" ht="24" customHeight="1">
      <c r="A18" s="9">
        <v>16</v>
      </c>
      <c r="B18" s="55"/>
      <c r="C18" s="20"/>
      <c r="D18" s="26"/>
      <c r="E18" s="22" t="s">
        <v>58</v>
      </c>
      <c r="F18" s="23" t="s">
        <v>25</v>
      </c>
      <c r="G18" s="24" t="s">
        <v>59</v>
      </c>
      <c r="H18" s="25"/>
      <c r="I18" s="39"/>
      <c r="J18" s="39"/>
      <c r="K18" s="29"/>
      <c r="L18" s="29" t="s">
        <v>20</v>
      </c>
    </row>
    <row r="19" spans="1:12" ht="24" customHeight="1">
      <c r="A19" s="9">
        <v>17</v>
      </c>
      <c r="B19" s="55"/>
      <c r="C19" s="20"/>
      <c r="D19" s="26"/>
      <c r="E19" s="22" t="s">
        <v>60</v>
      </c>
      <c r="F19" s="23" t="s">
        <v>25</v>
      </c>
      <c r="G19" s="24" t="s">
        <v>61</v>
      </c>
      <c r="H19" s="25"/>
      <c r="I19" s="39"/>
      <c r="J19" s="39"/>
      <c r="K19" s="29"/>
      <c r="L19" s="29" t="s">
        <v>20</v>
      </c>
    </row>
    <row r="20" spans="1:12" ht="24" customHeight="1">
      <c r="A20" s="9">
        <v>18</v>
      </c>
      <c r="B20" s="55"/>
      <c r="C20" s="20"/>
      <c r="D20" s="26"/>
      <c r="E20" s="22" t="s">
        <v>62</v>
      </c>
      <c r="F20" s="23" t="s">
        <v>25</v>
      </c>
      <c r="G20" s="24" t="s">
        <v>63</v>
      </c>
      <c r="H20" s="25"/>
      <c r="I20" s="39"/>
      <c r="J20" s="39"/>
      <c r="K20" s="29"/>
      <c r="L20" s="29" t="s">
        <v>20</v>
      </c>
    </row>
    <row r="21" spans="1:12" ht="24" customHeight="1">
      <c r="A21" s="9">
        <v>19</v>
      </c>
      <c r="B21" s="55"/>
      <c r="C21" s="20"/>
      <c r="D21" s="26"/>
      <c r="E21" s="22" t="s">
        <v>64</v>
      </c>
      <c r="F21" s="23" t="s">
        <v>25</v>
      </c>
      <c r="G21" s="24" t="s">
        <v>65</v>
      </c>
      <c r="H21" s="25"/>
      <c r="I21" s="39"/>
      <c r="J21" s="39"/>
      <c r="K21" s="29"/>
      <c r="L21" s="29" t="s">
        <v>20</v>
      </c>
    </row>
    <row r="22" spans="1:12" ht="24" customHeight="1">
      <c r="A22" s="9">
        <v>20</v>
      </c>
      <c r="B22" s="27" t="s">
        <v>66</v>
      </c>
      <c r="C22" s="27" t="s">
        <v>14</v>
      </c>
      <c r="D22" s="27" t="s">
        <v>67</v>
      </c>
      <c r="E22" s="27" t="s">
        <v>68</v>
      </c>
      <c r="F22" s="12" t="s">
        <v>17</v>
      </c>
      <c r="G22" s="28" t="s">
        <v>69</v>
      </c>
      <c r="H22" s="29">
        <v>3</v>
      </c>
      <c r="I22" s="39">
        <v>2000</v>
      </c>
      <c r="J22" s="39">
        <v>0</v>
      </c>
      <c r="K22" s="29" t="s">
        <v>19</v>
      </c>
      <c r="L22" s="29" t="s">
        <v>20</v>
      </c>
    </row>
    <row r="23" spans="1:12" ht="24" customHeight="1">
      <c r="A23" s="9">
        <v>21</v>
      </c>
      <c r="B23" s="30"/>
      <c r="C23" s="27"/>
      <c r="D23" s="30"/>
      <c r="E23" s="27" t="s">
        <v>70</v>
      </c>
      <c r="F23" s="29" t="s">
        <v>22</v>
      </c>
      <c r="G23" s="28" t="s">
        <v>71</v>
      </c>
      <c r="H23" s="29"/>
      <c r="I23" s="39"/>
      <c r="J23" s="39"/>
      <c r="K23" s="29"/>
      <c r="L23" s="29" t="s">
        <v>20</v>
      </c>
    </row>
    <row r="24" spans="1:12" ht="24" customHeight="1">
      <c r="A24" s="9">
        <v>22</v>
      </c>
      <c r="B24" s="30"/>
      <c r="C24" s="27"/>
      <c r="D24" s="30"/>
      <c r="E24" s="27" t="s">
        <v>72</v>
      </c>
      <c r="F24" s="29" t="s">
        <v>25</v>
      </c>
      <c r="G24" s="28" t="s">
        <v>73</v>
      </c>
      <c r="H24" s="29"/>
      <c r="I24" s="39"/>
      <c r="J24" s="39"/>
      <c r="K24" s="29"/>
      <c r="L24" s="29" t="s">
        <v>20</v>
      </c>
    </row>
    <row r="25" spans="1:12" ht="24" customHeight="1">
      <c r="A25" s="9">
        <v>23</v>
      </c>
      <c r="B25" s="27" t="s">
        <v>74</v>
      </c>
      <c r="C25" s="27" t="s">
        <v>14</v>
      </c>
      <c r="D25" s="27" t="s">
        <v>15</v>
      </c>
      <c r="E25" s="27" t="s">
        <v>75</v>
      </c>
      <c r="F25" s="12" t="s">
        <v>17</v>
      </c>
      <c r="G25" s="28" t="s">
        <v>76</v>
      </c>
      <c r="H25" s="29">
        <v>3</v>
      </c>
      <c r="I25" s="39">
        <f>1000/3</f>
        <v>333.33333333333297</v>
      </c>
      <c r="J25" s="39">
        <v>5.5333333333333297</v>
      </c>
      <c r="K25" s="29" t="s">
        <v>19</v>
      </c>
      <c r="L25" s="29" t="s">
        <v>20</v>
      </c>
    </row>
    <row r="26" spans="1:12" ht="24" customHeight="1">
      <c r="A26" s="9">
        <v>24</v>
      </c>
      <c r="B26" s="30"/>
      <c r="C26" s="27"/>
      <c r="D26" s="30"/>
      <c r="E26" s="27" t="s">
        <v>77</v>
      </c>
      <c r="F26" s="29" t="s">
        <v>25</v>
      </c>
      <c r="G26" s="28" t="s">
        <v>78</v>
      </c>
      <c r="H26" s="29"/>
      <c r="I26" s="39"/>
      <c r="J26" s="39"/>
      <c r="K26" s="29"/>
      <c r="L26" s="29" t="s">
        <v>20</v>
      </c>
    </row>
    <row r="27" spans="1:12" ht="24" customHeight="1">
      <c r="A27" s="9">
        <v>25</v>
      </c>
      <c r="B27" s="30"/>
      <c r="C27" s="27"/>
      <c r="D27" s="30"/>
      <c r="E27" s="27" t="s">
        <v>79</v>
      </c>
      <c r="F27" s="29" t="s">
        <v>80</v>
      </c>
      <c r="G27" s="28" t="s">
        <v>81</v>
      </c>
      <c r="H27" s="29"/>
      <c r="I27" s="39"/>
      <c r="J27" s="39"/>
      <c r="K27" s="29"/>
      <c r="L27" s="29" t="s">
        <v>20</v>
      </c>
    </row>
    <row r="28" spans="1:12" ht="24" customHeight="1">
      <c r="A28" s="9">
        <v>26</v>
      </c>
      <c r="B28" s="27" t="s">
        <v>82</v>
      </c>
      <c r="C28" s="27" t="s">
        <v>14</v>
      </c>
      <c r="D28" s="27" t="s">
        <v>15</v>
      </c>
      <c r="E28" s="27" t="s">
        <v>83</v>
      </c>
      <c r="F28" s="12" t="s">
        <v>17</v>
      </c>
      <c r="G28" s="28" t="s">
        <v>84</v>
      </c>
      <c r="H28" s="29">
        <v>1</v>
      </c>
      <c r="I28" s="41">
        <v>2000</v>
      </c>
      <c r="J28" s="39">
        <v>0</v>
      </c>
      <c r="K28" s="29" t="s">
        <v>34</v>
      </c>
      <c r="L28" s="29" t="s">
        <v>20</v>
      </c>
    </row>
    <row r="29" spans="1:12" ht="24" customHeight="1">
      <c r="A29" s="9">
        <v>27</v>
      </c>
      <c r="B29" s="27" t="s">
        <v>85</v>
      </c>
      <c r="C29" s="27" t="s">
        <v>14</v>
      </c>
      <c r="D29" s="27" t="s">
        <v>86</v>
      </c>
      <c r="E29" s="27" t="s">
        <v>87</v>
      </c>
      <c r="F29" s="12" t="s">
        <v>17</v>
      </c>
      <c r="G29" s="28" t="s">
        <v>88</v>
      </c>
      <c r="H29" s="29">
        <v>4</v>
      </c>
      <c r="I29" s="39">
        <f>(2000+1720)/4</f>
        <v>930</v>
      </c>
      <c r="J29" s="39">
        <v>0</v>
      </c>
      <c r="K29" s="29" t="s">
        <v>19</v>
      </c>
      <c r="L29" s="29" t="s">
        <v>20</v>
      </c>
    </row>
    <row r="30" spans="1:12" ht="24" customHeight="1">
      <c r="A30" s="9">
        <v>28</v>
      </c>
      <c r="B30" s="30"/>
      <c r="C30" s="27"/>
      <c r="D30" s="30"/>
      <c r="E30" s="27" t="s">
        <v>89</v>
      </c>
      <c r="F30" s="29" t="s">
        <v>22</v>
      </c>
      <c r="G30" s="28" t="s">
        <v>90</v>
      </c>
      <c r="H30" s="29"/>
      <c r="I30" s="39"/>
      <c r="J30" s="39"/>
      <c r="K30" s="29"/>
      <c r="L30" s="29" t="s">
        <v>20</v>
      </c>
    </row>
    <row r="31" spans="1:12" ht="24" customHeight="1">
      <c r="A31" s="9">
        <v>29</v>
      </c>
      <c r="B31" s="30"/>
      <c r="C31" s="27"/>
      <c r="D31" s="30"/>
      <c r="E31" s="27" t="s">
        <v>91</v>
      </c>
      <c r="F31" s="29" t="s">
        <v>25</v>
      </c>
      <c r="G31" s="28" t="s">
        <v>92</v>
      </c>
      <c r="H31" s="29"/>
      <c r="I31" s="39"/>
      <c r="J31" s="39"/>
      <c r="K31" s="29"/>
      <c r="L31" s="29" t="s">
        <v>20</v>
      </c>
    </row>
    <row r="32" spans="1:12" ht="24" customHeight="1">
      <c r="A32" s="9">
        <v>30</v>
      </c>
      <c r="B32" s="30"/>
      <c r="C32" s="27"/>
      <c r="D32" s="30"/>
      <c r="E32" s="27" t="s">
        <v>93</v>
      </c>
      <c r="F32" s="29" t="s">
        <v>25</v>
      </c>
      <c r="G32" s="28" t="s">
        <v>94</v>
      </c>
      <c r="H32" s="29"/>
      <c r="I32" s="39"/>
      <c r="J32" s="39"/>
      <c r="K32" s="29"/>
      <c r="L32" s="29" t="s">
        <v>20</v>
      </c>
    </row>
    <row r="33" spans="1:12" ht="24" customHeight="1">
      <c r="A33" s="9">
        <v>31</v>
      </c>
      <c r="B33" s="27" t="s">
        <v>95</v>
      </c>
      <c r="C33" s="27" t="s">
        <v>14</v>
      </c>
      <c r="D33" s="27" t="s">
        <v>14</v>
      </c>
      <c r="E33" s="27" t="s">
        <v>96</v>
      </c>
      <c r="F33" s="12" t="s">
        <v>17</v>
      </c>
      <c r="G33" s="28" t="s">
        <v>97</v>
      </c>
      <c r="H33" s="29">
        <v>6</v>
      </c>
      <c r="I33" s="39">
        <f>(2500+1200+2000)/6</f>
        <v>950</v>
      </c>
      <c r="J33" s="39">
        <v>0</v>
      </c>
      <c r="K33" s="29" t="s">
        <v>19</v>
      </c>
      <c r="L33" s="29" t="s">
        <v>20</v>
      </c>
    </row>
    <row r="34" spans="1:12" ht="24" customHeight="1">
      <c r="A34" s="9">
        <v>32</v>
      </c>
      <c r="B34" s="30"/>
      <c r="C34" s="27"/>
      <c r="D34" s="30"/>
      <c r="E34" s="27" t="s">
        <v>98</v>
      </c>
      <c r="F34" s="29" t="s">
        <v>22</v>
      </c>
      <c r="G34" s="28" t="s">
        <v>99</v>
      </c>
      <c r="H34" s="29"/>
      <c r="I34" s="39"/>
      <c r="J34" s="39"/>
      <c r="K34" s="29"/>
      <c r="L34" s="29" t="s">
        <v>20</v>
      </c>
    </row>
    <row r="35" spans="1:12" ht="24" customHeight="1">
      <c r="A35" s="9">
        <v>33</v>
      </c>
      <c r="B35" s="30"/>
      <c r="C35" s="27"/>
      <c r="D35" s="30"/>
      <c r="E35" s="27" t="s">
        <v>100</v>
      </c>
      <c r="F35" s="29" t="s">
        <v>25</v>
      </c>
      <c r="G35" s="28" t="s">
        <v>101</v>
      </c>
      <c r="H35" s="29"/>
      <c r="I35" s="39"/>
      <c r="J35" s="39"/>
      <c r="K35" s="29"/>
      <c r="L35" s="29" t="s">
        <v>20</v>
      </c>
    </row>
    <row r="36" spans="1:12" ht="24" customHeight="1">
      <c r="A36" s="9">
        <v>34</v>
      </c>
      <c r="B36" s="30"/>
      <c r="C36" s="27"/>
      <c r="D36" s="30"/>
      <c r="E36" s="27" t="s">
        <v>102</v>
      </c>
      <c r="F36" s="29" t="s">
        <v>103</v>
      </c>
      <c r="G36" s="28" t="s">
        <v>104</v>
      </c>
      <c r="H36" s="29"/>
      <c r="I36" s="39"/>
      <c r="J36" s="39"/>
      <c r="K36" s="29"/>
      <c r="L36" s="29" t="s">
        <v>20</v>
      </c>
    </row>
    <row r="37" spans="1:12" ht="24" customHeight="1">
      <c r="A37" s="9">
        <v>35</v>
      </c>
      <c r="B37" s="30"/>
      <c r="C37" s="27"/>
      <c r="D37" s="30"/>
      <c r="E37" s="27" t="s">
        <v>105</v>
      </c>
      <c r="F37" s="29" t="s">
        <v>25</v>
      </c>
      <c r="G37" s="28" t="s">
        <v>106</v>
      </c>
      <c r="H37" s="29"/>
      <c r="I37" s="39"/>
      <c r="J37" s="39"/>
      <c r="K37" s="29"/>
      <c r="L37" s="29" t="s">
        <v>20</v>
      </c>
    </row>
    <row r="38" spans="1:12" ht="24" customHeight="1">
      <c r="A38" s="9">
        <v>36</v>
      </c>
      <c r="B38" s="30"/>
      <c r="C38" s="27"/>
      <c r="D38" s="30"/>
      <c r="E38" s="27" t="s">
        <v>107</v>
      </c>
      <c r="F38" s="29" t="s">
        <v>25</v>
      </c>
      <c r="G38" s="28" t="s">
        <v>108</v>
      </c>
      <c r="H38" s="29"/>
      <c r="I38" s="39"/>
      <c r="J38" s="39"/>
      <c r="K38" s="29"/>
      <c r="L38" s="29" t="s">
        <v>20</v>
      </c>
    </row>
    <row r="39" spans="1:12" ht="24" customHeight="1">
      <c r="A39" s="9">
        <v>37</v>
      </c>
      <c r="B39" s="27" t="s">
        <v>109</v>
      </c>
      <c r="C39" s="27" t="s">
        <v>14</v>
      </c>
      <c r="D39" s="27" t="s">
        <v>86</v>
      </c>
      <c r="E39" s="27" t="s">
        <v>110</v>
      </c>
      <c r="F39" s="12" t="s">
        <v>17</v>
      </c>
      <c r="G39" s="28" t="s">
        <v>111</v>
      </c>
      <c r="H39" s="29">
        <v>3</v>
      </c>
      <c r="I39" s="39">
        <f>4500/3</f>
        <v>1500</v>
      </c>
      <c r="J39" s="39">
        <v>13.063333333333301</v>
      </c>
      <c r="K39" s="29" t="s">
        <v>19</v>
      </c>
      <c r="L39" s="29" t="s">
        <v>20</v>
      </c>
    </row>
    <row r="40" spans="1:12" ht="24" customHeight="1">
      <c r="A40" s="9">
        <v>38</v>
      </c>
      <c r="B40" s="30"/>
      <c r="C40" s="27"/>
      <c r="D40" s="30"/>
      <c r="E40" s="27" t="s">
        <v>112</v>
      </c>
      <c r="F40" s="29" t="s">
        <v>80</v>
      </c>
      <c r="G40" s="28" t="s">
        <v>113</v>
      </c>
      <c r="H40" s="29"/>
      <c r="I40" s="39"/>
      <c r="J40" s="39"/>
      <c r="K40" s="29"/>
      <c r="L40" s="29" t="s">
        <v>20</v>
      </c>
    </row>
    <row r="41" spans="1:12" ht="24" customHeight="1">
      <c r="A41" s="9">
        <v>39</v>
      </c>
      <c r="B41" s="30"/>
      <c r="C41" s="27"/>
      <c r="D41" s="30"/>
      <c r="E41" s="27" t="s">
        <v>114</v>
      </c>
      <c r="F41" s="29" t="s">
        <v>80</v>
      </c>
      <c r="G41" s="28" t="s">
        <v>115</v>
      </c>
      <c r="H41" s="29"/>
      <c r="I41" s="39"/>
      <c r="J41" s="39"/>
      <c r="K41" s="29"/>
      <c r="L41" s="29" t="s">
        <v>20</v>
      </c>
    </row>
    <row r="42" spans="1:12" ht="24" customHeight="1">
      <c r="A42" s="9">
        <v>40</v>
      </c>
      <c r="B42" s="27" t="s">
        <v>116</v>
      </c>
      <c r="C42" s="27" t="s">
        <v>14</v>
      </c>
      <c r="D42" s="27" t="s">
        <v>15</v>
      </c>
      <c r="E42" s="27" t="s">
        <v>117</v>
      </c>
      <c r="F42" s="12" t="s">
        <v>17</v>
      </c>
      <c r="G42" s="28" t="s">
        <v>118</v>
      </c>
      <c r="H42" s="29">
        <v>3</v>
      </c>
      <c r="I42" s="39">
        <v>0</v>
      </c>
      <c r="J42" s="39">
        <v>1.1100000000000001</v>
      </c>
      <c r="K42" s="29" t="s">
        <v>19</v>
      </c>
      <c r="L42" s="29" t="s">
        <v>20</v>
      </c>
    </row>
    <row r="43" spans="1:12" ht="24" customHeight="1">
      <c r="A43" s="9">
        <v>41</v>
      </c>
      <c r="B43" s="30"/>
      <c r="C43" s="27"/>
      <c r="D43" s="30"/>
      <c r="E43" s="27" t="s">
        <v>119</v>
      </c>
      <c r="F43" s="29" t="s">
        <v>22</v>
      </c>
      <c r="G43" s="28" t="s">
        <v>120</v>
      </c>
      <c r="H43" s="29"/>
      <c r="I43" s="39"/>
      <c r="J43" s="39"/>
      <c r="K43" s="29"/>
      <c r="L43" s="29" t="s">
        <v>20</v>
      </c>
    </row>
    <row r="44" spans="1:12" ht="24" customHeight="1">
      <c r="A44" s="9">
        <v>42</v>
      </c>
      <c r="B44" s="30"/>
      <c r="C44" s="27"/>
      <c r="D44" s="30"/>
      <c r="E44" s="27" t="s">
        <v>121</v>
      </c>
      <c r="F44" s="29" t="s">
        <v>25</v>
      </c>
      <c r="G44" s="28" t="s">
        <v>122</v>
      </c>
      <c r="H44" s="29"/>
      <c r="I44" s="39"/>
      <c r="J44" s="39"/>
      <c r="K44" s="29"/>
      <c r="L44" s="29" t="s">
        <v>20</v>
      </c>
    </row>
    <row r="45" spans="1:12" ht="24" customHeight="1">
      <c r="A45" s="9">
        <v>43</v>
      </c>
      <c r="B45" s="27" t="s">
        <v>123</v>
      </c>
      <c r="C45" s="27" t="s">
        <v>14</v>
      </c>
      <c r="D45" s="27" t="s">
        <v>15</v>
      </c>
      <c r="E45" s="27" t="s">
        <v>124</v>
      </c>
      <c r="F45" s="12" t="s">
        <v>17</v>
      </c>
      <c r="G45" s="28" t="s">
        <v>125</v>
      </c>
      <c r="H45" s="29">
        <v>2</v>
      </c>
      <c r="I45" s="39">
        <v>0</v>
      </c>
      <c r="J45" s="39">
        <v>0</v>
      </c>
      <c r="K45" s="29" t="s">
        <v>34</v>
      </c>
      <c r="L45" s="29" t="s">
        <v>20</v>
      </c>
    </row>
    <row r="46" spans="1:12" ht="24" customHeight="1">
      <c r="A46" s="9">
        <v>44</v>
      </c>
      <c r="B46" s="30"/>
      <c r="C46" s="27"/>
      <c r="D46" s="30"/>
      <c r="E46" s="27" t="s">
        <v>126</v>
      </c>
      <c r="F46" s="29" t="s">
        <v>22</v>
      </c>
      <c r="G46" s="28" t="s">
        <v>127</v>
      </c>
      <c r="H46" s="29"/>
      <c r="I46" s="39"/>
      <c r="J46" s="39"/>
      <c r="K46" s="29"/>
      <c r="L46" s="29" t="s">
        <v>20</v>
      </c>
    </row>
    <row r="47" spans="1:12" ht="24" customHeight="1">
      <c r="A47" s="9">
        <v>45</v>
      </c>
      <c r="B47" s="27" t="s">
        <v>128</v>
      </c>
      <c r="C47" s="27" t="s">
        <v>14</v>
      </c>
      <c r="D47" s="27" t="s">
        <v>14</v>
      </c>
      <c r="E47" s="27" t="s">
        <v>129</v>
      </c>
      <c r="F47" s="12" t="s">
        <v>17</v>
      </c>
      <c r="G47" s="28" t="s">
        <v>130</v>
      </c>
      <c r="H47" s="29">
        <v>4</v>
      </c>
      <c r="I47" s="39">
        <f>(2500+2000+1000)/4</f>
        <v>1375</v>
      </c>
      <c r="J47" s="39">
        <v>0</v>
      </c>
      <c r="K47" s="29" t="s">
        <v>19</v>
      </c>
      <c r="L47" s="29" t="s">
        <v>20</v>
      </c>
    </row>
    <row r="48" spans="1:12" ht="24" customHeight="1">
      <c r="A48" s="9">
        <v>46</v>
      </c>
      <c r="B48" s="30"/>
      <c r="C48" s="27"/>
      <c r="D48" s="30"/>
      <c r="E48" s="27" t="s">
        <v>131</v>
      </c>
      <c r="F48" s="29" t="s">
        <v>22</v>
      </c>
      <c r="G48" s="28" t="s">
        <v>55</v>
      </c>
      <c r="H48" s="29"/>
      <c r="I48" s="39"/>
      <c r="J48" s="39"/>
      <c r="K48" s="29"/>
      <c r="L48" s="29" t="s">
        <v>20</v>
      </c>
    </row>
    <row r="49" spans="1:12" ht="24" customHeight="1">
      <c r="A49" s="9">
        <v>47</v>
      </c>
      <c r="B49" s="30"/>
      <c r="C49" s="27"/>
      <c r="D49" s="30"/>
      <c r="E49" s="27" t="s">
        <v>132</v>
      </c>
      <c r="F49" s="29" t="s">
        <v>25</v>
      </c>
      <c r="G49" s="28" t="s">
        <v>133</v>
      </c>
      <c r="H49" s="29"/>
      <c r="I49" s="39"/>
      <c r="J49" s="39"/>
      <c r="K49" s="29"/>
      <c r="L49" s="29" t="s">
        <v>20</v>
      </c>
    </row>
    <row r="50" spans="1:12" ht="24" customHeight="1">
      <c r="A50" s="9">
        <v>48</v>
      </c>
      <c r="B50" s="30"/>
      <c r="C50" s="27"/>
      <c r="D50" s="30"/>
      <c r="E50" s="27" t="s">
        <v>134</v>
      </c>
      <c r="F50" s="29" t="s">
        <v>135</v>
      </c>
      <c r="G50" s="28" t="s">
        <v>136</v>
      </c>
      <c r="H50" s="29"/>
      <c r="I50" s="39"/>
      <c r="J50" s="39"/>
      <c r="K50" s="29"/>
      <c r="L50" s="29" t="s">
        <v>20</v>
      </c>
    </row>
    <row r="51" spans="1:12" ht="24" customHeight="1">
      <c r="A51" s="9">
        <v>49</v>
      </c>
      <c r="B51" s="56" t="s">
        <v>137</v>
      </c>
      <c r="C51" s="21" t="s">
        <v>53</v>
      </c>
      <c r="D51" s="31" t="s">
        <v>53</v>
      </c>
      <c r="E51" s="32" t="s">
        <v>138</v>
      </c>
      <c r="F51" s="12" t="s">
        <v>17</v>
      </c>
      <c r="G51" s="33" t="s">
        <v>139</v>
      </c>
      <c r="H51" s="34">
        <v>5</v>
      </c>
      <c r="I51" s="39">
        <v>1000</v>
      </c>
      <c r="J51" s="39">
        <v>0</v>
      </c>
      <c r="K51" s="29" t="s">
        <v>19</v>
      </c>
      <c r="L51" s="29" t="s">
        <v>20</v>
      </c>
    </row>
    <row r="52" spans="1:12" ht="24" customHeight="1">
      <c r="A52" s="9">
        <v>50</v>
      </c>
      <c r="B52" s="57"/>
      <c r="C52" s="21"/>
      <c r="D52" s="35"/>
      <c r="E52" s="32" t="s">
        <v>140</v>
      </c>
      <c r="F52" s="36" t="s">
        <v>22</v>
      </c>
      <c r="G52" s="33" t="s">
        <v>141</v>
      </c>
      <c r="H52" s="34"/>
      <c r="I52" s="39"/>
      <c r="J52" s="39"/>
      <c r="K52" s="29"/>
      <c r="L52" s="29" t="s">
        <v>20</v>
      </c>
    </row>
    <row r="53" spans="1:12" ht="24" customHeight="1">
      <c r="A53" s="9">
        <v>51</v>
      </c>
      <c r="B53" s="57"/>
      <c r="C53" s="21"/>
      <c r="D53" s="35"/>
      <c r="E53" s="32" t="s">
        <v>142</v>
      </c>
      <c r="F53" s="36" t="s">
        <v>25</v>
      </c>
      <c r="G53" s="33" t="s">
        <v>143</v>
      </c>
      <c r="H53" s="34"/>
      <c r="I53" s="39"/>
      <c r="J53" s="39"/>
      <c r="K53" s="29"/>
      <c r="L53" s="29" t="s">
        <v>20</v>
      </c>
    </row>
    <row r="54" spans="1:12" ht="24" customHeight="1">
      <c r="A54" s="9">
        <v>52</v>
      </c>
      <c r="B54" s="57"/>
      <c r="C54" s="21"/>
      <c r="D54" s="35"/>
      <c r="E54" s="32" t="s">
        <v>144</v>
      </c>
      <c r="F54" s="36" t="s">
        <v>25</v>
      </c>
      <c r="G54" s="33" t="s">
        <v>145</v>
      </c>
      <c r="H54" s="34"/>
      <c r="I54" s="39"/>
      <c r="J54" s="39"/>
      <c r="K54" s="29"/>
      <c r="L54" s="29" t="s">
        <v>20</v>
      </c>
    </row>
    <row r="55" spans="1:12" ht="24" customHeight="1">
      <c r="A55" s="9">
        <v>53</v>
      </c>
      <c r="B55" s="57"/>
      <c r="C55" s="21"/>
      <c r="D55" s="35"/>
      <c r="E55" s="32" t="s">
        <v>146</v>
      </c>
      <c r="F55" s="36" t="s">
        <v>147</v>
      </c>
      <c r="G55" s="33" t="s">
        <v>148</v>
      </c>
      <c r="H55" s="34"/>
      <c r="I55" s="39"/>
      <c r="J55" s="39"/>
      <c r="K55" s="29"/>
      <c r="L55" s="29" t="s">
        <v>20</v>
      </c>
    </row>
    <row r="56" spans="1:12" ht="24" customHeight="1">
      <c r="A56" s="9">
        <v>54</v>
      </c>
      <c r="B56" s="27" t="s">
        <v>149</v>
      </c>
      <c r="C56" s="27" t="s">
        <v>14</v>
      </c>
      <c r="D56" s="27" t="s">
        <v>15</v>
      </c>
      <c r="E56" s="27" t="s">
        <v>150</v>
      </c>
      <c r="F56" s="12" t="s">
        <v>17</v>
      </c>
      <c r="G56" s="28" t="s">
        <v>151</v>
      </c>
      <c r="H56" s="29">
        <v>4</v>
      </c>
      <c r="I56" s="39">
        <f>(4000+2000+3000)/4</f>
        <v>2250</v>
      </c>
      <c r="J56" s="39">
        <v>0</v>
      </c>
      <c r="K56" s="29" t="s">
        <v>19</v>
      </c>
      <c r="L56" s="29" t="s">
        <v>20</v>
      </c>
    </row>
    <row r="57" spans="1:12" ht="24" customHeight="1">
      <c r="A57" s="9">
        <v>55</v>
      </c>
      <c r="B57" s="30"/>
      <c r="C57" s="27"/>
      <c r="D57" s="30"/>
      <c r="E57" s="27" t="s">
        <v>152</v>
      </c>
      <c r="F57" s="29" t="s">
        <v>153</v>
      </c>
      <c r="G57" s="28" t="s">
        <v>154</v>
      </c>
      <c r="H57" s="29"/>
      <c r="I57" s="42"/>
      <c r="J57" s="42"/>
      <c r="K57" s="9"/>
      <c r="L57" s="9" t="s">
        <v>20</v>
      </c>
    </row>
    <row r="58" spans="1:12" ht="24" customHeight="1">
      <c r="A58" s="9">
        <v>56</v>
      </c>
      <c r="B58" s="30"/>
      <c r="C58" s="27"/>
      <c r="D58" s="30"/>
      <c r="E58" s="27" t="s">
        <v>155</v>
      </c>
      <c r="F58" s="29" t="s">
        <v>153</v>
      </c>
      <c r="G58" s="28" t="s">
        <v>156</v>
      </c>
      <c r="H58" s="29"/>
      <c r="I58" s="42"/>
      <c r="J58" s="42"/>
      <c r="K58" s="9"/>
      <c r="L58" s="9" t="s">
        <v>20</v>
      </c>
    </row>
    <row r="59" spans="1:12" ht="24" customHeight="1">
      <c r="A59" s="9">
        <v>57</v>
      </c>
      <c r="B59" s="30"/>
      <c r="C59" s="27"/>
      <c r="D59" s="30"/>
      <c r="E59" s="27" t="s">
        <v>157</v>
      </c>
      <c r="F59" s="29" t="s">
        <v>153</v>
      </c>
      <c r="G59" s="28" t="s">
        <v>158</v>
      </c>
      <c r="H59" s="29"/>
      <c r="I59" s="42"/>
      <c r="J59" s="42"/>
      <c r="K59" s="9"/>
      <c r="L59" s="9" t="s">
        <v>20</v>
      </c>
    </row>
    <row r="60" spans="1:12" ht="24" customHeight="1">
      <c r="A60" s="9">
        <v>58</v>
      </c>
      <c r="B60" s="27" t="s">
        <v>159</v>
      </c>
      <c r="C60" s="27" t="s">
        <v>14</v>
      </c>
      <c r="D60" s="27" t="s">
        <v>86</v>
      </c>
      <c r="E60" s="27" t="s">
        <v>160</v>
      </c>
      <c r="F60" s="12" t="s">
        <v>17</v>
      </c>
      <c r="G60" s="28" t="s">
        <v>161</v>
      </c>
      <c r="H60" s="29">
        <v>6</v>
      </c>
      <c r="I60" s="42">
        <f>5500/6</f>
        <v>916.66666666666697</v>
      </c>
      <c r="J60" s="42">
        <v>1.9783333333333299</v>
      </c>
      <c r="K60" s="9" t="s">
        <v>19</v>
      </c>
      <c r="L60" s="9" t="s">
        <v>20</v>
      </c>
    </row>
    <row r="61" spans="1:12" ht="24" customHeight="1">
      <c r="A61" s="9">
        <v>59</v>
      </c>
      <c r="B61" s="30"/>
      <c r="C61" s="27"/>
      <c r="D61" s="30"/>
      <c r="E61" s="27" t="s">
        <v>162</v>
      </c>
      <c r="F61" s="29" t="s">
        <v>22</v>
      </c>
      <c r="G61" s="28" t="s">
        <v>163</v>
      </c>
      <c r="H61" s="29"/>
      <c r="I61" s="42"/>
      <c r="J61" s="42"/>
      <c r="K61" s="9"/>
      <c r="L61" s="9" t="s">
        <v>20</v>
      </c>
    </row>
    <row r="62" spans="1:12" ht="24" customHeight="1">
      <c r="A62" s="9">
        <v>60</v>
      </c>
      <c r="B62" s="30"/>
      <c r="C62" s="27"/>
      <c r="D62" s="30"/>
      <c r="E62" s="27" t="s">
        <v>164</v>
      </c>
      <c r="F62" s="29" t="s">
        <v>25</v>
      </c>
      <c r="G62" s="28" t="s">
        <v>165</v>
      </c>
      <c r="H62" s="29"/>
      <c r="I62" s="42"/>
      <c r="J62" s="42"/>
      <c r="K62" s="9"/>
      <c r="L62" s="9" t="s">
        <v>20</v>
      </c>
    </row>
    <row r="63" spans="1:12" ht="24" customHeight="1">
      <c r="A63" s="9">
        <v>61</v>
      </c>
      <c r="B63" s="30"/>
      <c r="C63" s="27"/>
      <c r="D63" s="30"/>
      <c r="E63" s="27" t="s">
        <v>166</v>
      </c>
      <c r="F63" s="29" t="s">
        <v>42</v>
      </c>
      <c r="G63" s="28" t="s">
        <v>167</v>
      </c>
      <c r="H63" s="29"/>
      <c r="I63" s="42"/>
      <c r="J63" s="42"/>
      <c r="K63" s="9"/>
      <c r="L63" s="9" t="s">
        <v>20</v>
      </c>
    </row>
    <row r="64" spans="1:12" ht="24" customHeight="1">
      <c r="A64" s="9">
        <v>62</v>
      </c>
      <c r="B64" s="30"/>
      <c r="C64" s="27"/>
      <c r="D64" s="30"/>
      <c r="E64" s="27" t="s">
        <v>168</v>
      </c>
      <c r="F64" s="29" t="s">
        <v>48</v>
      </c>
      <c r="G64" s="28" t="s">
        <v>169</v>
      </c>
      <c r="H64" s="29"/>
      <c r="I64" s="42"/>
      <c r="J64" s="42"/>
      <c r="K64" s="9"/>
      <c r="L64" s="9" t="s">
        <v>20</v>
      </c>
    </row>
    <row r="65" spans="1:12" ht="24" customHeight="1">
      <c r="A65" s="9">
        <v>63</v>
      </c>
      <c r="B65" s="30"/>
      <c r="C65" s="27"/>
      <c r="D65" s="30"/>
      <c r="E65" s="27" t="s">
        <v>170</v>
      </c>
      <c r="F65" s="29" t="s">
        <v>45</v>
      </c>
      <c r="G65" s="28" t="s">
        <v>171</v>
      </c>
      <c r="H65" s="29"/>
      <c r="I65" s="42"/>
      <c r="J65" s="42"/>
      <c r="K65" s="9"/>
      <c r="L65" s="9" t="s">
        <v>20</v>
      </c>
    </row>
    <row r="66" spans="1:12" ht="24" customHeight="1">
      <c r="A66" s="9">
        <v>64</v>
      </c>
      <c r="B66" s="11" t="s">
        <v>172</v>
      </c>
      <c r="C66" s="31" t="s">
        <v>53</v>
      </c>
      <c r="D66" s="31" t="s">
        <v>53</v>
      </c>
      <c r="E66" s="31" t="s">
        <v>173</v>
      </c>
      <c r="F66" s="12" t="s">
        <v>17</v>
      </c>
      <c r="G66" s="43" t="s">
        <v>174</v>
      </c>
      <c r="H66" s="44">
        <v>4</v>
      </c>
      <c r="I66" s="42">
        <v>500</v>
      </c>
      <c r="J66" s="42">
        <v>0</v>
      </c>
      <c r="K66" s="9" t="s">
        <v>19</v>
      </c>
      <c r="L66" s="9" t="s">
        <v>20</v>
      </c>
    </row>
    <row r="67" spans="1:12" ht="24" customHeight="1">
      <c r="A67" s="9">
        <v>65</v>
      </c>
      <c r="B67" s="16"/>
      <c r="C67" s="31"/>
      <c r="D67" s="35"/>
      <c r="E67" s="31" t="s">
        <v>175</v>
      </c>
      <c r="F67" s="44" t="s">
        <v>153</v>
      </c>
      <c r="G67" s="43" t="s">
        <v>176</v>
      </c>
      <c r="H67" s="44"/>
      <c r="I67" s="42"/>
      <c r="J67" s="42"/>
      <c r="K67" s="9"/>
      <c r="L67" s="9" t="s">
        <v>20</v>
      </c>
    </row>
    <row r="68" spans="1:12" ht="24" customHeight="1">
      <c r="A68" s="9">
        <v>66</v>
      </c>
      <c r="B68" s="16"/>
      <c r="C68" s="31"/>
      <c r="D68" s="35"/>
      <c r="E68" s="31" t="s">
        <v>177</v>
      </c>
      <c r="F68" s="44" t="s">
        <v>153</v>
      </c>
      <c r="G68" s="43" t="s">
        <v>178</v>
      </c>
      <c r="H68" s="44"/>
      <c r="I68" s="42"/>
      <c r="J68" s="42"/>
      <c r="K68" s="9"/>
      <c r="L68" s="9" t="s">
        <v>20</v>
      </c>
    </row>
    <row r="69" spans="1:12" ht="24" customHeight="1">
      <c r="A69" s="9">
        <v>67</v>
      </c>
      <c r="B69" s="16"/>
      <c r="C69" s="31"/>
      <c r="D69" s="35"/>
      <c r="E69" s="31" t="s">
        <v>179</v>
      </c>
      <c r="F69" s="44" t="s">
        <v>80</v>
      </c>
      <c r="G69" s="43" t="s">
        <v>180</v>
      </c>
      <c r="H69" s="44"/>
      <c r="I69" s="42"/>
      <c r="J69" s="42"/>
      <c r="K69" s="9"/>
      <c r="L69" s="9" t="s">
        <v>20</v>
      </c>
    </row>
    <row r="70" spans="1:12" ht="24" customHeight="1">
      <c r="A70" s="9">
        <v>68</v>
      </c>
      <c r="B70" s="27" t="s">
        <v>181</v>
      </c>
      <c r="C70" s="27" t="s">
        <v>14</v>
      </c>
      <c r="D70" s="27" t="s">
        <v>14</v>
      </c>
      <c r="E70" s="27" t="s">
        <v>182</v>
      </c>
      <c r="F70" s="12" t="s">
        <v>17</v>
      </c>
      <c r="G70" s="28" t="s">
        <v>183</v>
      </c>
      <c r="H70" s="29">
        <v>4</v>
      </c>
      <c r="I70" s="42">
        <v>250</v>
      </c>
      <c r="J70" s="42">
        <v>0</v>
      </c>
      <c r="K70" s="9" t="s">
        <v>19</v>
      </c>
      <c r="L70" s="9" t="s">
        <v>20</v>
      </c>
    </row>
    <row r="71" spans="1:12" ht="24" customHeight="1">
      <c r="A71" s="9">
        <v>69</v>
      </c>
      <c r="B71" s="30"/>
      <c r="C71" s="45"/>
      <c r="D71" s="30"/>
      <c r="E71" s="27" t="s">
        <v>184</v>
      </c>
      <c r="F71" s="29" t="s">
        <v>25</v>
      </c>
      <c r="G71" s="28" t="s">
        <v>185</v>
      </c>
      <c r="H71" s="29"/>
      <c r="I71" s="42"/>
      <c r="J71" s="42"/>
      <c r="K71" s="9"/>
      <c r="L71" s="9" t="s">
        <v>20</v>
      </c>
    </row>
    <row r="72" spans="1:12" ht="24" customHeight="1">
      <c r="A72" s="9">
        <v>70</v>
      </c>
      <c r="B72" s="30"/>
      <c r="C72" s="27"/>
      <c r="D72" s="30"/>
      <c r="E72" s="27" t="s">
        <v>186</v>
      </c>
      <c r="F72" s="29" t="s">
        <v>42</v>
      </c>
      <c r="G72" s="28" t="s">
        <v>187</v>
      </c>
      <c r="H72" s="29"/>
      <c r="I72" s="42"/>
      <c r="J72" s="42"/>
      <c r="K72" s="9"/>
      <c r="L72" s="9" t="s">
        <v>20</v>
      </c>
    </row>
    <row r="73" spans="1:12" ht="24" customHeight="1">
      <c r="A73" s="9">
        <v>71</v>
      </c>
      <c r="B73" s="30"/>
      <c r="C73" s="45"/>
      <c r="D73" s="30"/>
      <c r="E73" s="27" t="s">
        <v>188</v>
      </c>
      <c r="F73" s="29" t="s">
        <v>45</v>
      </c>
      <c r="G73" s="28" t="s">
        <v>189</v>
      </c>
      <c r="H73" s="29"/>
      <c r="I73" s="42"/>
      <c r="J73" s="42"/>
      <c r="K73" s="9"/>
      <c r="L73" s="9" t="s">
        <v>20</v>
      </c>
    </row>
    <row r="74" spans="1:12" ht="24" customHeight="1">
      <c r="A74" s="9">
        <v>72</v>
      </c>
      <c r="B74" s="27" t="s">
        <v>190</v>
      </c>
      <c r="C74" s="27" t="s">
        <v>14</v>
      </c>
      <c r="D74" s="27" t="s">
        <v>86</v>
      </c>
      <c r="E74" s="27" t="s">
        <v>191</v>
      </c>
      <c r="F74" s="12" t="s">
        <v>17</v>
      </c>
      <c r="G74" s="28" t="s">
        <v>192</v>
      </c>
      <c r="H74" s="29">
        <v>2</v>
      </c>
      <c r="I74" s="42">
        <v>500</v>
      </c>
      <c r="J74" s="42">
        <v>0</v>
      </c>
      <c r="K74" s="9" t="s">
        <v>19</v>
      </c>
      <c r="L74" s="9" t="s">
        <v>20</v>
      </c>
    </row>
    <row r="75" spans="1:12" ht="24" customHeight="1">
      <c r="A75" s="9">
        <v>73</v>
      </c>
      <c r="B75" s="30"/>
      <c r="C75" s="27"/>
      <c r="D75" s="30"/>
      <c r="E75" s="27" t="s">
        <v>193</v>
      </c>
      <c r="F75" s="29" t="s">
        <v>80</v>
      </c>
      <c r="G75" s="28" t="s">
        <v>194</v>
      </c>
      <c r="H75" s="29"/>
      <c r="I75" s="42"/>
      <c r="J75" s="42"/>
      <c r="K75" s="9"/>
      <c r="L75" s="9" t="s">
        <v>20</v>
      </c>
    </row>
    <row r="76" spans="1:12" ht="24" customHeight="1">
      <c r="A76" s="9">
        <v>74</v>
      </c>
      <c r="B76" s="27" t="s">
        <v>195</v>
      </c>
      <c r="C76" s="27" t="s">
        <v>53</v>
      </c>
      <c r="D76" s="27" t="s">
        <v>53</v>
      </c>
      <c r="E76" s="27" t="s">
        <v>196</v>
      </c>
      <c r="F76" s="12" t="s">
        <v>17</v>
      </c>
      <c r="G76" s="28" t="s">
        <v>197</v>
      </c>
      <c r="H76" s="29">
        <v>2</v>
      </c>
      <c r="I76" s="42">
        <v>0</v>
      </c>
      <c r="J76" s="42">
        <v>0</v>
      </c>
      <c r="K76" s="9" t="s">
        <v>34</v>
      </c>
      <c r="L76" s="9" t="s">
        <v>20</v>
      </c>
    </row>
    <row r="77" spans="1:12" ht="24" customHeight="1">
      <c r="A77" s="9">
        <v>75</v>
      </c>
      <c r="B77" s="30"/>
      <c r="C77" s="30"/>
      <c r="D77" s="30"/>
      <c r="E77" s="27" t="s">
        <v>198</v>
      </c>
      <c r="F77" s="29" t="s">
        <v>25</v>
      </c>
      <c r="G77" s="28" t="s">
        <v>199</v>
      </c>
      <c r="H77" s="29"/>
      <c r="I77" s="42"/>
      <c r="J77" s="42"/>
      <c r="K77" s="9"/>
      <c r="L77" s="9" t="s">
        <v>20</v>
      </c>
    </row>
    <row r="78" spans="1:12" ht="24" customHeight="1">
      <c r="A78" s="9">
        <v>76</v>
      </c>
      <c r="B78" s="46" t="s">
        <v>200</v>
      </c>
      <c r="C78" s="47" t="s">
        <v>14</v>
      </c>
      <c r="D78" s="47" t="s">
        <v>14</v>
      </c>
      <c r="E78" s="47" t="s">
        <v>201</v>
      </c>
      <c r="F78" s="12" t="s">
        <v>17</v>
      </c>
      <c r="G78" s="48" t="s">
        <v>84</v>
      </c>
      <c r="H78" s="49">
        <v>1</v>
      </c>
      <c r="I78" s="42">
        <f>2500</f>
        <v>2500</v>
      </c>
      <c r="J78" s="42">
        <v>0</v>
      </c>
      <c r="K78" s="9" t="s">
        <v>19</v>
      </c>
      <c r="L78" s="9" t="s">
        <v>20</v>
      </c>
    </row>
    <row r="79" spans="1:12" ht="24" customHeight="1">
      <c r="A79" s="9">
        <v>77</v>
      </c>
      <c r="B79" s="27" t="s">
        <v>202</v>
      </c>
      <c r="C79" s="27" t="s">
        <v>53</v>
      </c>
      <c r="D79" s="27" t="s">
        <v>53</v>
      </c>
      <c r="E79" s="27" t="s">
        <v>203</v>
      </c>
      <c r="F79" s="12" t="s">
        <v>17</v>
      </c>
      <c r="G79" s="28" t="s">
        <v>204</v>
      </c>
      <c r="H79" s="29">
        <v>5</v>
      </c>
      <c r="I79" s="42">
        <f>(2000+3000+2500)/5</f>
        <v>1500</v>
      </c>
      <c r="J79" s="42">
        <v>0</v>
      </c>
      <c r="K79" s="9" t="s">
        <v>19</v>
      </c>
      <c r="L79" s="9" t="s">
        <v>20</v>
      </c>
    </row>
    <row r="80" spans="1:12" ht="24" customHeight="1">
      <c r="A80" s="9">
        <v>78</v>
      </c>
      <c r="B80" s="30"/>
      <c r="C80" s="30"/>
      <c r="D80" s="30"/>
      <c r="E80" s="27" t="s">
        <v>205</v>
      </c>
      <c r="F80" s="29" t="s">
        <v>22</v>
      </c>
      <c r="G80" s="28" t="s">
        <v>206</v>
      </c>
      <c r="H80" s="29"/>
      <c r="I80" s="42"/>
      <c r="J80" s="42"/>
      <c r="K80" s="9"/>
      <c r="L80" s="9" t="s">
        <v>20</v>
      </c>
    </row>
    <row r="81" spans="1:12" ht="24" customHeight="1">
      <c r="A81" s="9">
        <v>79</v>
      </c>
      <c r="B81" s="30"/>
      <c r="C81" s="30"/>
      <c r="D81" s="30"/>
      <c r="E81" s="27" t="s">
        <v>207</v>
      </c>
      <c r="F81" s="29" t="s">
        <v>25</v>
      </c>
      <c r="G81" s="28" t="s">
        <v>208</v>
      </c>
      <c r="H81" s="29"/>
      <c r="I81" s="42"/>
      <c r="J81" s="42"/>
      <c r="K81" s="9"/>
      <c r="L81" s="9" t="s">
        <v>20</v>
      </c>
    </row>
    <row r="82" spans="1:12" ht="24" customHeight="1">
      <c r="A82" s="9">
        <v>80</v>
      </c>
      <c r="B82" s="30"/>
      <c r="C82" s="30"/>
      <c r="D82" s="30"/>
      <c r="E82" s="27" t="s">
        <v>209</v>
      </c>
      <c r="F82" s="29" t="s">
        <v>25</v>
      </c>
      <c r="G82" s="28" t="s">
        <v>210</v>
      </c>
      <c r="H82" s="29"/>
      <c r="I82" s="42"/>
      <c r="J82" s="42"/>
      <c r="K82" s="9"/>
      <c r="L82" s="9" t="s">
        <v>20</v>
      </c>
    </row>
    <row r="83" spans="1:12" ht="24" customHeight="1">
      <c r="A83" s="9">
        <v>81</v>
      </c>
      <c r="B83" s="30"/>
      <c r="C83" s="30"/>
      <c r="D83" s="30"/>
      <c r="E83" s="27" t="s">
        <v>211</v>
      </c>
      <c r="F83" s="29" t="s">
        <v>103</v>
      </c>
      <c r="G83" s="28" t="s">
        <v>212</v>
      </c>
      <c r="H83" s="29"/>
      <c r="I83" s="42"/>
      <c r="J83" s="42"/>
      <c r="K83" s="9"/>
      <c r="L83" s="9" t="s">
        <v>20</v>
      </c>
    </row>
  </sheetData>
  <autoFilter ref="B2:L83">
    <extLst/>
  </autoFilter>
  <mergeCells count="1">
    <mergeCell ref="A1:L1"/>
  </mergeCells>
  <phoneticPr fontId="9" type="noConversion"/>
  <conditionalFormatting sqref="E28">
    <cfRule type="duplicateValues" dxfId="19" priority="10"/>
  </conditionalFormatting>
  <conditionalFormatting sqref="E78">
    <cfRule type="duplicateValues" dxfId="18" priority="4"/>
  </conditionalFormatting>
  <conditionalFormatting sqref="E3:E7">
    <cfRule type="duplicateValues" dxfId="17" priority="12"/>
  </conditionalFormatting>
  <conditionalFormatting sqref="E8:E15">
    <cfRule type="duplicateValues" dxfId="16" priority="20"/>
  </conditionalFormatting>
  <conditionalFormatting sqref="E16:E21">
    <cfRule type="duplicateValues" dxfId="15" priority="19"/>
  </conditionalFormatting>
  <conditionalFormatting sqref="E22:E24">
    <cfRule type="duplicateValues" dxfId="14" priority="11"/>
  </conditionalFormatting>
  <conditionalFormatting sqref="E25:E27">
    <cfRule type="duplicateValues" dxfId="13" priority="18"/>
  </conditionalFormatting>
  <conditionalFormatting sqref="E33:E38">
    <cfRule type="duplicateValues" dxfId="12" priority="17"/>
  </conditionalFormatting>
  <conditionalFormatting sqref="E39:E41">
    <cfRule type="duplicateValues" dxfId="11" priority="16"/>
  </conditionalFormatting>
  <conditionalFormatting sqref="E42:E44">
    <cfRule type="duplicateValues" dxfId="10" priority="1"/>
  </conditionalFormatting>
  <conditionalFormatting sqref="E45:E46">
    <cfRule type="duplicateValues" dxfId="9" priority="9"/>
  </conditionalFormatting>
  <conditionalFormatting sqref="E47:E50">
    <cfRule type="duplicateValues" dxfId="8" priority="8"/>
  </conditionalFormatting>
  <conditionalFormatting sqref="E51:E55">
    <cfRule type="duplicateValues" dxfId="7" priority="15"/>
  </conditionalFormatting>
  <conditionalFormatting sqref="E56:E59">
    <cfRule type="duplicateValues" dxfId="6" priority="3"/>
  </conditionalFormatting>
  <conditionalFormatting sqref="E60:E65">
    <cfRule type="duplicateValues" dxfId="5" priority="7"/>
  </conditionalFormatting>
  <conditionalFormatting sqref="E66:E69">
    <cfRule type="duplicateValues" dxfId="4" priority="6"/>
  </conditionalFormatting>
  <conditionalFormatting sqref="E70:E73">
    <cfRule type="duplicateValues" dxfId="3" priority="5"/>
  </conditionalFormatting>
  <conditionalFormatting sqref="E74:E75">
    <cfRule type="duplicateValues" dxfId="2" priority="2"/>
  </conditionalFormatting>
  <conditionalFormatting sqref="E76:E77">
    <cfRule type="duplicateValues" dxfId="1" priority="14"/>
  </conditionalFormatting>
  <conditionalFormatting sqref="E79:E83">
    <cfRule type="duplicateValues" dxfId="0" priority="13"/>
  </conditionalFormatting>
  <pageMargins left="0.28000000000000003" right="0.118110236220472" top="0.51" bottom="0.43" header="0.23" footer="0.18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PC-20230801</cp:lastModifiedBy>
  <cp:lastPrinted>2025-02-21T02:48:50Z</cp:lastPrinted>
  <dcterms:created xsi:type="dcterms:W3CDTF">2021-02-01T07:21:00Z</dcterms:created>
  <dcterms:modified xsi:type="dcterms:W3CDTF">2025-02-21T02:48:54Z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B4E83372491A4A3EBE7F4B41E7A57972_13</vt:lpwstr>
  </property>
  <property fmtid="{D5CDD505-2E9C-101B-9397-08002B2CF9AE}" pid="3" name="KSOProductBuildVer">
    <vt:lpwstr>2052-12.1.0.19770</vt:lpwstr>
  </property>
</Properties>
</file>