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Sheet1!$A$2:$L$78</definedName>
    <definedName name="_xlnm.Print_Area" localSheetId="0">Sheet1!$A$1:$L$78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1"/>
  <c r="I68"/>
  <c r="I65"/>
  <c r="I61"/>
  <c r="I53"/>
  <c r="I50"/>
  <c r="I48"/>
  <c r="I46"/>
  <c r="I42"/>
  <c r="I37"/>
  <c r="I34"/>
  <c r="I28"/>
  <c r="I13"/>
  <c r="I10"/>
  <c r="I3"/>
</calcChain>
</file>

<file path=xl/comments1.xml><?xml version="1.0" encoding="utf-8"?>
<comments xmlns="http://schemas.openxmlformats.org/spreadsheetml/2006/main">
  <authors>
    <author>Administrator</author>
  </authors>
  <commentList>
    <comment ref="K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低保证2021.6已取消</t>
        </r>
      </text>
    </comment>
  </commentList>
</comments>
</file>

<file path=xl/sharedStrings.xml><?xml version="1.0" encoding="utf-8"?>
<sst xmlns="http://schemas.openxmlformats.org/spreadsheetml/2006/main" count="353" uniqueCount="202">
  <si>
    <t>濠江区2025年度第一批申请租赁补贴续补家庭名单（22户）</t>
  </si>
  <si>
    <t>序号</t>
  </si>
  <si>
    <t>原始编码</t>
  </si>
  <si>
    <t>街道</t>
  </si>
  <si>
    <t>居委</t>
  </si>
  <si>
    <t>申报人</t>
  </si>
  <si>
    <t>关系</t>
  </si>
  <si>
    <t>身份证号码</t>
  </si>
  <si>
    <t>家庭人数</t>
  </si>
  <si>
    <t>家庭人均月收入（元）</t>
  </si>
  <si>
    <t>人均建筑面积（不含现住公租房）</t>
  </si>
  <si>
    <t>持证种类</t>
  </si>
  <si>
    <t>审核情况</t>
  </si>
  <si>
    <t>濠江（2021）0003W</t>
  </si>
  <si>
    <t>达濠</t>
  </si>
  <si>
    <t>赤港</t>
  </si>
  <si>
    <t>陈丽华</t>
  </si>
  <si>
    <t>440506198511******</t>
  </si>
  <si>
    <t>无证</t>
  </si>
  <si>
    <t>合格</t>
  </si>
  <si>
    <t>邱凤端</t>
  </si>
  <si>
    <t>母亲</t>
  </si>
  <si>
    <t>440500194710******</t>
  </si>
  <si>
    <t>余云勇</t>
  </si>
  <si>
    <t>夫妻</t>
  </si>
  <si>
    <t>420222198212******</t>
  </si>
  <si>
    <t>余诗敏</t>
  </si>
  <si>
    <t>母女</t>
  </si>
  <si>
    <t>440512201112******</t>
  </si>
  <si>
    <t>余烽濠</t>
  </si>
  <si>
    <t>母子</t>
  </si>
  <si>
    <t>440512201302******</t>
  </si>
  <si>
    <t>濠江（2021）0005W</t>
  </si>
  <si>
    <t>濠滨</t>
  </si>
  <si>
    <t>黄少端</t>
  </si>
  <si>
    <t>440506197406******</t>
  </si>
  <si>
    <t>魏芷欣</t>
  </si>
  <si>
    <t>440512200412******</t>
  </si>
  <si>
    <t>濠江（2021）0006D</t>
  </si>
  <si>
    <t>葛州</t>
  </si>
  <si>
    <t>卢宏琴</t>
  </si>
  <si>
    <t>440524197404******</t>
  </si>
  <si>
    <t>低保证</t>
  </si>
  <si>
    <t>张锋铠</t>
  </si>
  <si>
    <t>440512201307******</t>
  </si>
  <si>
    <t>张苗铠</t>
  </si>
  <si>
    <t>濠江（2021）0007D</t>
  </si>
  <si>
    <t>礐石</t>
  </si>
  <si>
    <t>松山</t>
  </si>
  <si>
    <t>黄和波</t>
  </si>
  <si>
    <t>440500195808******</t>
  </si>
  <si>
    <t>黄月琴</t>
  </si>
  <si>
    <t>452127197203******</t>
  </si>
  <si>
    <t>黄燕</t>
  </si>
  <si>
    <t>父女</t>
  </si>
  <si>
    <t>440512199703******</t>
  </si>
  <si>
    <t>黄绵群</t>
  </si>
  <si>
    <t>父子</t>
  </si>
  <si>
    <t>440512199901******</t>
  </si>
  <si>
    <t>黄文辉</t>
  </si>
  <si>
    <t>440512200201******</t>
  </si>
  <si>
    <t>濠江（2021）0008D</t>
  </si>
  <si>
    <t>马滘</t>
  </si>
  <si>
    <t>郑文菊</t>
  </si>
  <si>
    <t>440506197902******</t>
  </si>
  <si>
    <t>杨梓桐</t>
  </si>
  <si>
    <t>440512201109******</t>
  </si>
  <si>
    <t>杨兴爽</t>
  </si>
  <si>
    <t>440512200908******</t>
  </si>
  <si>
    <t>杨嘉创</t>
  </si>
  <si>
    <t>濠江（2021）0009D</t>
  </si>
  <si>
    <t>王睦皮</t>
  </si>
  <si>
    <t>440500197105******</t>
  </si>
  <si>
    <t>丁雪华</t>
  </si>
  <si>
    <t>440524197203******</t>
  </si>
  <si>
    <t>王浩俊</t>
  </si>
  <si>
    <t>440512200803******</t>
  </si>
  <si>
    <t>王燕妮</t>
  </si>
  <si>
    <t>440512200210******</t>
  </si>
  <si>
    <t>王燕真</t>
  </si>
  <si>
    <t>440512200406******</t>
  </si>
  <si>
    <t>王燕群</t>
  </si>
  <si>
    <t>440512200607******</t>
  </si>
  <si>
    <t>濠江（2021）0012W</t>
  </si>
  <si>
    <t>杨燕芳</t>
  </si>
  <si>
    <t>440506197209******</t>
  </si>
  <si>
    <t>李廷勇</t>
  </si>
  <si>
    <t>440524197301******</t>
  </si>
  <si>
    <t>李相捷</t>
  </si>
  <si>
    <t>440512200901******</t>
  </si>
  <si>
    <t>李婉</t>
  </si>
  <si>
    <t>440512200108******</t>
  </si>
  <si>
    <t>濠江（2021）0015D</t>
  </si>
  <si>
    <t>林庆儿</t>
  </si>
  <si>
    <t>440500197402******</t>
  </si>
  <si>
    <t>陈绍铭</t>
  </si>
  <si>
    <t>440512200712******</t>
  </si>
  <si>
    <t>濠江（2021）0016D</t>
  </si>
  <si>
    <t>凤岗</t>
  </si>
  <si>
    <t>黄进娇</t>
  </si>
  <si>
    <t>440506198002******</t>
  </si>
  <si>
    <t>郑潮淋</t>
  </si>
  <si>
    <t>440512200902******</t>
  </si>
  <si>
    <t>郑绍耿</t>
  </si>
  <si>
    <t>440512201202******</t>
  </si>
  <si>
    <t>濠江（2021）0018W</t>
  </si>
  <si>
    <t>李世雄</t>
  </si>
  <si>
    <t>440500197104******</t>
  </si>
  <si>
    <t>邱贤英</t>
  </si>
  <si>
    <t>440506197211******</t>
  </si>
  <si>
    <t>李佳桐</t>
  </si>
  <si>
    <t>440512200601******</t>
  </si>
  <si>
    <t>李依琳</t>
  </si>
  <si>
    <t>440512200710******</t>
  </si>
  <si>
    <t>李妍欣</t>
  </si>
  <si>
    <t>440512200909******</t>
  </si>
  <si>
    <t>濠江（2021）0019W</t>
  </si>
  <si>
    <t>青篮</t>
  </si>
  <si>
    <t>杨少丽</t>
  </si>
  <si>
    <t>440506197704******</t>
  </si>
  <si>
    <t>陈楚濠</t>
  </si>
  <si>
    <t>440506197411******</t>
  </si>
  <si>
    <t>陈晓桐</t>
  </si>
  <si>
    <t>440512200611******</t>
  </si>
  <si>
    <t>陈晓琳</t>
  </si>
  <si>
    <t>440512200912******</t>
  </si>
  <si>
    <t>濠江（2021）0020W</t>
  </si>
  <si>
    <t>陈伟标</t>
  </si>
  <si>
    <t>440500197008******</t>
  </si>
  <si>
    <t>陈静纯</t>
  </si>
  <si>
    <t>外孙女</t>
  </si>
  <si>
    <t>440512201407******</t>
  </si>
  <si>
    <t>濠江（2021）0021W</t>
  </si>
  <si>
    <t>张育平</t>
  </si>
  <si>
    <t>440500196507******</t>
  </si>
  <si>
    <t>林美清</t>
  </si>
  <si>
    <t>440500196508******</t>
  </si>
  <si>
    <t>濠江（2021）0022W</t>
  </si>
  <si>
    <t>李崇德</t>
  </si>
  <si>
    <t>440506197810******</t>
  </si>
  <si>
    <t>马乔拉</t>
  </si>
  <si>
    <t>440582198206******</t>
  </si>
  <si>
    <t>李雅佳</t>
  </si>
  <si>
    <t>440512201412******</t>
  </si>
  <si>
    <t>濠江(2021)0023W</t>
  </si>
  <si>
    <t>叶高源</t>
  </si>
  <si>
    <t>440506197304******</t>
  </si>
  <si>
    <t>邱少丽</t>
  </si>
  <si>
    <t>叶茗琳</t>
  </si>
  <si>
    <t>叶茗楷</t>
  </si>
  <si>
    <t>440512200905******</t>
  </si>
  <si>
    <t>濠江(2021)0024D</t>
  </si>
  <si>
    <t>苏美玉</t>
  </si>
  <si>
    <t>440500196610******</t>
  </si>
  <si>
    <t>林晓彬</t>
  </si>
  <si>
    <t>440506199508******</t>
  </si>
  <si>
    <t>林纯红</t>
  </si>
  <si>
    <t>440506199309******</t>
  </si>
  <si>
    <t>濠江(2021)0025W</t>
  </si>
  <si>
    <t>吴健发</t>
  </si>
  <si>
    <t>440500196802******</t>
  </si>
  <si>
    <t>濠江(2021)0026W</t>
  </si>
  <si>
    <t>汤垂典</t>
  </si>
  <si>
    <t>440506198110******</t>
  </si>
  <si>
    <t>黄宗丽</t>
  </si>
  <si>
    <t>440506198509******</t>
  </si>
  <si>
    <t>汤铄颖</t>
  </si>
  <si>
    <t>440512201406******</t>
  </si>
  <si>
    <t>汤梓惟</t>
  </si>
  <si>
    <t>440512201812******</t>
  </si>
  <si>
    <t>濠江(2021)0028W</t>
  </si>
  <si>
    <t>林世明</t>
  </si>
  <si>
    <t>本人</t>
  </si>
  <si>
    <t>440506197102******</t>
  </si>
  <si>
    <t>徐绵华</t>
  </si>
  <si>
    <t>440506197310******</t>
  </si>
  <si>
    <t>林庆楷</t>
  </si>
  <si>
    <t>440512201401******</t>
  </si>
  <si>
    <t>濠江(2021)0029D</t>
  </si>
  <si>
    <t>海明</t>
  </si>
  <si>
    <t>杨妹仔</t>
  </si>
  <si>
    <t>陈世宏</t>
  </si>
  <si>
    <t>440512200706******</t>
  </si>
  <si>
    <t>陈佳婷</t>
  </si>
  <si>
    <t>440512200302******</t>
  </si>
  <si>
    <t>陈璇婷</t>
  </si>
  <si>
    <t>440512200405******</t>
  </si>
  <si>
    <t>濠江(2021)0030W</t>
  </si>
  <si>
    <t>吴西玲</t>
  </si>
  <si>
    <t>440506197802******</t>
  </si>
  <si>
    <t>黄巧音</t>
  </si>
  <si>
    <t>家婆</t>
  </si>
  <si>
    <t>440500194403******</t>
  </si>
  <si>
    <t>邱楠熙</t>
  </si>
  <si>
    <t>邱悦欣</t>
  </si>
  <si>
    <t>440512200711******</t>
  </si>
  <si>
    <t>邱梓跃</t>
  </si>
  <si>
    <t>濠江(2021)0031D</t>
  </si>
  <si>
    <t>陈重英</t>
  </si>
  <si>
    <t>440506198101******</t>
  </si>
  <si>
    <t>陈扬生</t>
  </si>
  <si>
    <t>440512201609******</t>
  </si>
</sst>
</file>

<file path=xl/styles.xml><?xml version="1.0" encoding="utf-8"?>
<styleSheet xmlns="http://schemas.openxmlformats.org/spreadsheetml/2006/main">
  <numFmts count="1">
    <numFmt numFmtId="178" formatCode="0.00_ "/>
  </numFmts>
  <fonts count="1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1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6" fillId="0" borderId="0"/>
    <xf numFmtId="0" fontId="6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178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2" xfId="51" applyFont="1" applyFill="1" applyBorder="1" applyAlignment="1">
      <alignment horizontal="center" vertical="center" wrapText="1"/>
    </xf>
    <xf numFmtId="0" fontId="2" fillId="2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8" fontId="3" fillId="0" borderId="2" xfId="5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91">
    <cellStyle name="常规" xfId="0" builtinId="0"/>
    <cellStyle name="常规 10" xfId="17"/>
    <cellStyle name="常规 10 3" xfId="4"/>
    <cellStyle name="常规 11 2" xfId="18"/>
    <cellStyle name="常规 12" xfId="6"/>
    <cellStyle name="常规 12 2" xfId="19"/>
    <cellStyle name="常规 13 2" xfId="5"/>
    <cellStyle name="常规 14 2" xfId="20"/>
    <cellStyle name="常规 15" xfId="22"/>
    <cellStyle name="常规 16" xfId="12"/>
    <cellStyle name="常规 17" xfId="24"/>
    <cellStyle name="常规 18 2" xfId="25"/>
    <cellStyle name="常规 19 2" xfId="7"/>
    <cellStyle name="常规 2" xfId="26"/>
    <cellStyle name="常规 2 11" xfId="3"/>
    <cellStyle name="常规 2 13" xfId="10"/>
    <cellStyle name="常规 2 2" xfId="27"/>
    <cellStyle name="常规 2 2 2" xfId="29"/>
    <cellStyle name="常规 2 2 2 2" xfId="30"/>
    <cellStyle name="常规 2 2 2 2 2" xfId="31"/>
    <cellStyle name="常规 2 2 2 2 3" xfId="32"/>
    <cellStyle name="常规 2 2 2 2 3 2" xfId="33"/>
    <cellStyle name="常规 2 2 2 2 3 3" xfId="34"/>
    <cellStyle name="常规 2 2 2 2 3 4" xfId="35"/>
    <cellStyle name="常规 2 2 2 2 4" xfId="36"/>
    <cellStyle name="常规 2 2 2 2 5" xfId="37"/>
    <cellStyle name="常规 2 2 2 2 6" xfId="38"/>
    <cellStyle name="常规 2 2 2 3" xfId="39"/>
    <cellStyle name="常规 2 2 2 4" xfId="13"/>
    <cellStyle name="常规 2 2 2 4 2" xfId="40"/>
    <cellStyle name="常规 2 2 2 4 3" xfId="41"/>
    <cellStyle name="常规 2 2 2 4 4" xfId="42"/>
    <cellStyle name="常规 2 2 2 5" xfId="9"/>
    <cellStyle name="常规 2 2 2 6" xfId="14"/>
    <cellStyle name="常规 2 2 2 7" xfId="15"/>
    <cellStyle name="常规 2 2 3" xfId="45"/>
    <cellStyle name="常规 2 2 4" xfId="2"/>
    <cellStyle name="常规 2 2 4 2" xfId="46"/>
    <cellStyle name="常规 2 2 4 3" xfId="47"/>
    <cellStyle name="常规 2 2 4 4" xfId="48"/>
    <cellStyle name="常规 2 2 5" xfId="49"/>
    <cellStyle name="常规 2 2 6" xfId="50"/>
    <cellStyle name="常规 2 2 7" xfId="52"/>
    <cellStyle name="常规 2 3" xfId="53"/>
    <cellStyle name="常规 2 3 2 2 2" xfId="54"/>
    <cellStyle name="常规 2 3 2 5_2016年度818审核名册" xfId="55"/>
    <cellStyle name="常规 2 3 6" xfId="56"/>
    <cellStyle name="常规 2 4" xfId="57"/>
    <cellStyle name="常规 2 4 2 2 2" xfId="58"/>
    <cellStyle name="常规 2 5" xfId="59"/>
    <cellStyle name="常规 2 6" xfId="60"/>
    <cellStyle name="常规 2 7" xfId="61"/>
    <cellStyle name="常规 2 9" xfId="62"/>
    <cellStyle name="常规 20" xfId="21"/>
    <cellStyle name="常规 21" xfId="11"/>
    <cellStyle name="常规 21 2" xfId="16"/>
    <cellStyle name="常规 22" xfId="23"/>
    <cellStyle name="常规 22 3" xfId="63"/>
    <cellStyle name="常规 22 3 2" xfId="64"/>
    <cellStyle name="常规 22 3 3" xfId="65"/>
    <cellStyle name="常规 22 3 4" xfId="66"/>
    <cellStyle name="常规 22 3 5" xfId="67"/>
    <cellStyle name="常规 22 3 6" xfId="68"/>
    <cellStyle name="常规 23" xfId="69"/>
    <cellStyle name="常规 24" xfId="70"/>
    <cellStyle name="常规 27" xfId="72"/>
    <cellStyle name="常规 28" xfId="74"/>
    <cellStyle name="常规 3" xfId="75"/>
    <cellStyle name="常规 3 2" xfId="76"/>
    <cellStyle name="常规 3 3" xfId="77"/>
    <cellStyle name="常规 3 4" xfId="78"/>
    <cellStyle name="常规 30" xfId="79"/>
    <cellStyle name="常规 31" xfId="8"/>
    <cellStyle name="常规 32" xfId="71"/>
    <cellStyle name="常规 33" xfId="73"/>
    <cellStyle name="常规 34" xfId="80"/>
    <cellStyle name="常规 35" xfId="82"/>
    <cellStyle name="常规 36" xfId="84"/>
    <cellStyle name="常规 37" xfId="28"/>
    <cellStyle name="常规 38" xfId="44"/>
    <cellStyle name="常规 40" xfId="81"/>
    <cellStyle name="常规 41" xfId="83"/>
    <cellStyle name="常规 43" xfId="43"/>
    <cellStyle name="常规 44" xfId="1"/>
    <cellStyle name="常规 47" xfId="51"/>
    <cellStyle name="常规 5" xfId="85"/>
    <cellStyle name="常规 6 3" xfId="86"/>
    <cellStyle name="常规 7" xfId="87"/>
    <cellStyle name="常规 8 7" xfId="88"/>
    <cellStyle name="常规 9 2 5_2016年度818审核名册" xfId="89"/>
    <cellStyle name="常规 9 4" xfId="9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tabSelected="1" zoomScale="161" zoomScaleNormal="161" workbookViewId="0">
      <selection activeCell="B6" sqref="B6"/>
    </sheetView>
  </sheetViews>
  <sheetFormatPr defaultColWidth="9" defaultRowHeight="13.5"/>
  <cols>
    <col min="1" max="1" width="4.75" customWidth="1"/>
    <col min="2" max="2" width="16.625" customWidth="1"/>
    <col min="3" max="3" width="6.25" customWidth="1"/>
    <col min="4" max="4" width="6.125" customWidth="1"/>
    <col min="5" max="5" width="8.375" customWidth="1"/>
    <col min="6" max="6" width="6.25" customWidth="1"/>
    <col min="7" max="7" width="17.875" style="1" customWidth="1"/>
    <col min="8" max="8" width="6" style="2" customWidth="1"/>
    <col min="9" max="9" width="7.5" style="3" customWidth="1"/>
    <col min="10" max="10" width="8.25" style="3" customWidth="1"/>
    <col min="11" max="11" width="6.875" style="4" customWidth="1"/>
    <col min="12" max="12" width="6.375" style="5" customWidth="1"/>
  </cols>
  <sheetData>
    <row r="1" spans="1:12" ht="45.75" customHeight="1">
      <c r="A1" s="15" t="s">
        <v>0</v>
      </c>
      <c r="B1" s="15"/>
      <c r="C1" s="15"/>
      <c r="D1" s="15"/>
      <c r="E1" s="15"/>
      <c r="F1" s="15"/>
      <c r="G1" s="16"/>
      <c r="H1" s="17"/>
      <c r="I1" s="18"/>
      <c r="J1" s="18"/>
      <c r="K1" s="19"/>
      <c r="L1" s="15"/>
    </row>
    <row r="2" spans="1:12" ht="50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0" t="s">
        <v>9</v>
      </c>
      <c r="J2" s="10" t="s">
        <v>10</v>
      </c>
      <c r="K2" s="6" t="s">
        <v>11</v>
      </c>
      <c r="L2" s="11" t="s">
        <v>12</v>
      </c>
    </row>
    <row r="3" spans="1:12">
      <c r="A3" s="9">
        <v>1</v>
      </c>
      <c r="B3" s="9" t="s">
        <v>13</v>
      </c>
      <c r="C3" s="9" t="s">
        <v>14</v>
      </c>
      <c r="D3" s="9" t="s">
        <v>15</v>
      </c>
      <c r="E3" s="9" t="s">
        <v>16</v>
      </c>
      <c r="F3" s="9" t="s">
        <v>172</v>
      </c>
      <c r="G3" s="9" t="s">
        <v>17</v>
      </c>
      <c r="H3" s="9">
        <v>5</v>
      </c>
      <c r="I3" s="12">
        <f>(1600+3500)/5</f>
        <v>1020</v>
      </c>
      <c r="J3" s="12">
        <v>4</v>
      </c>
      <c r="K3" s="9" t="s">
        <v>18</v>
      </c>
      <c r="L3" s="9" t="s">
        <v>19</v>
      </c>
    </row>
    <row r="4" spans="1:12">
      <c r="A4" s="9">
        <v>2</v>
      </c>
      <c r="B4" s="9"/>
      <c r="C4" s="9"/>
      <c r="D4" s="9"/>
      <c r="E4" s="9" t="s">
        <v>20</v>
      </c>
      <c r="F4" s="9" t="s">
        <v>21</v>
      </c>
      <c r="G4" s="9" t="s">
        <v>22</v>
      </c>
      <c r="H4" s="9"/>
      <c r="I4" s="12"/>
      <c r="J4" s="12"/>
      <c r="K4" s="9"/>
      <c r="L4" s="9"/>
    </row>
    <row r="5" spans="1:12">
      <c r="A5" s="9">
        <v>3</v>
      </c>
      <c r="B5" s="9"/>
      <c r="C5" s="9"/>
      <c r="D5" s="9"/>
      <c r="E5" s="9" t="s">
        <v>23</v>
      </c>
      <c r="F5" s="9" t="s">
        <v>24</v>
      </c>
      <c r="G5" s="9" t="s">
        <v>25</v>
      </c>
      <c r="H5" s="9"/>
      <c r="I5" s="12"/>
      <c r="J5" s="12"/>
      <c r="K5" s="9"/>
      <c r="L5" s="9"/>
    </row>
    <row r="6" spans="1:12">
      <c r="A6" s="9">
        <v>4</v>
      </c>
      <c r="B6" s="9"/>
      <c r="C6" s="9"/>
      <c r="D6" s="9"/>
      <c r="E6" s="9" t="s">
        <v>26</v>
      </c>
      <c r="F6" s="9" t="s">
        <v>27</v>
      </c>
      <c r="G6" s="9" t="s">
        <v>28</v>
      </c>
      <c r="H6" s="9"/>
      <c r="I6" s="12"/>
      <c r="J6" s="12"/>
      <c r="K6" s="9"/>
      <c r="L6" s="9"/>
    </row>
    <row r="7" spans="1:12">
      <c r="A7" s="9">
        <v>5</v>
      </c>
      <c r="B7" s="9"/>
      <c r="C7" s="9"/>
      <c r="D7" s="9"/>
      <c r="E7" s="9" t="s">
        <v>29</v>
      </c>
      <c r="F7" s="9" t="s">
        <v>30</v>
      </c>
      <c r="G7" s="9" t="s">
        <v>31</v>
      </c>
      <c r="H7" s="9"/>
      <c r="I7" s="12"/>
      <c r="J7" s="12"/>
      <c r="K7" s="9"/>
      <c r="L7" s="9" t="s">
        <v>19</v>
      </c>
    </row>
    <row r="8" spans="1:12">
      <c r="A8" s="9">
        <v>6</v>
      </c>
      <c r="B8" s="9" t="s">
        <v>32</v>
      </c>
      <c r="C8" s="9" t="s">
        <v>14</v>
      </c>
      <c r="D8" s="9" t="s">
        <v>33</v>
      </c>
      <c r="E8" s="9" t="s">
        <v>34</v>
      </c>
      <c r="F8" s="9" t="s">
        <v>172</v>
      </c>
      <c r="G8" s="9" t="s">
        <v>35</v>
      </c>
      <c r="H8" s="9">
        <v>2</v>
      </c>
      <c r="I8" s="12">
        <v>500</v>
      </c>
      <c r="J8" s="12">
        <v>0</v>
      </c>
      <c r="K8" s="9" t="s">
        <v>18</v>
      </c>
      <c r="L8" s="9" t="s">
        <v>19</v>
      </c>
    </row>
    <row r="9" spans="1:12">
      <c r="A9" s="9">
        <v>7</v>
      </c>
      <c r="B9" s="9"/>
      <c r="C9" s="9"/>
      <c r="D9" s="9"/>
      <c r="E9" s="9" t="s">
        <v>36</v>
      </c>
      <c r="F9" s="9" t="s">
        <v>27</v>
      </c>
      <c r="G9" s="9" t="s">
        <v>37</v>
      </c>
      <c r="H9" s="9"/>
      <c r="I9" s="12"/>
      <c r="J9" s="12"/>
      <c r="K9" s="9"/>
      <c r="L9" s="9"/>
    </row>
    <row r="10" spans="1:12">
      <c r="A10" s="9">
        <v>8</v>
      </c>
      <c r="B10" s="9" t="s">
        <v>38</v>
      </c>
      <c r="C10" s="9" t="s">
        <v>14</v>
      </c>
      <c r="D10" s="9" t="s">
        <v>39</v>
      </c>
      <c r="E10" s="9" t="s">
        <v>40</v>
      </c>
      <c r="F10" s="9" t="s">
        <v>172</v>
      </c>
      <c r="G10" s="9" t="s">
        <v>41</v>
      </c>
      <c r="H10" s="9">
        <v>3</v>
      </c>
      <c r="I10" s="12">
        <f>1000/3</f>
        <v>333.33333333333297</v>
      </c>
      <c r="J10" s="12">
        <v>2.6</v>
      </c>
      <c r="K10" s="9" t="s">
        <v>42</v>
      </c>
      <c r="L10" s="9" t="s">
        <v>19</v>
      </c>
    </row>
    <row r="11" spans="1:12">
      <c r="A11" s="9">
        <v>9</v>
      </c>
      <c r="B11" s="9"/>
      <c r="C11" s="9"/>
      <c r="D11" s="9"/>
      <c r="E11" s="9" t="s">
        <v>43</v>
      </c>
      <c r="F11" s="9" t="s">
        <v>30</v>
      </c>
      <c r="G11" s="9" t="s">
        <v>44</v>
      </c>
      <c r="H11" s="9"/>
      <c r="I11" s="12"/>
      <c r="J11" s="12"/>
      <c r="K11" s="9"/>
      <c r="L11" s="9" t="s">
        <v>19</v>
      </c>
    </row>
    <row r="12" spans="1:12">
      <c r="A12" s="9">
        <v>10</v>
      </c>
      <c r="B12" s="9"/>
      <c r="C12" s="9"/>
      <c r="D12" s="9"/>
      <c r="E12" s="9" t="s">
        <v>45</v>
      </c>
      <c r="F12" s="9" t="s">
        <v>30</v>
      </c>
      <c r="G12" s="9" t="s">
        <v>44</v>
      </c>
      <c r="H12" s="9"/>
      <c r="I12" s="12"/>
      <c r="J12" s="12"/>
      <c r="K12" s="9"/>
      <c r="L12" s="9"/>
    </row>
    <row r="13" spans="1:12">
      <c r="A13" s="9">
        <v>11</v>
      </c>
      <c r="B13" s="9" t="s">
        <v>46</v>
      </c>
      <c r="C13" s="9" t="s">
        <v>47</v>
      </c>
      <c r="D13" s="9" t="s">
        <v>48</v>
      </c>
      <c r="E13" s="9" t="s">
        <v>49</v>
      </c>
      <c r="F13" s="9" t="s">
        <v>172</v>
      </c>
      <c r="G13" s="9" t="s">
        <v>50</v>
      </c>
      <c r="H13" s="9">
        <v>5</v>
      </c>
      <c r="I13" s="12">
        <f>(4468+2500+3500+1300)/5</f>
        <v>2353.6</v>
      </c>
      <c r="J13" s="12">
        <v>2</v>
      </c>
      <c r="K13" s="9" t="s">
        <v>18</v>
      </c>
      <c r="L13" s="9" t="s">
        <v>19</v>
      </c>
    </row>
    <row r="14" spans="1:12">
      <c r="A14" s="9">
        <v>12</v>
      </c>
      <c r="B14" s="9"/>
      <c r="C14" s="9"/>
      <c r="D14" s="9"/>
      <c r="E14" s="9" t="s">
        <v>51</v>
      </c>
      <c r="F14" s="9" t="s">
        <v>24</v>
      </c>
      <c r="G14" s="9" t="s">
        <v>52</v>
      </c>
      <c r="H14" s="9"/>
      <c r="I14" s="12"/>
      <c r="J14" s="12"/>
      <c r="K14" s="9"/>
      <c r="L14" s="13"/>
    </row>
    <row r="15" spans="1:12">
      <c r="A15" s="9">
        <v>13</v>
      </c>
      <c r="B15" s="9"/>
      <c r="C15" s="9"/>
      <c r="D15" s="9"/>
      <c r="E15" s="9" t="s">
        <v>53</v>
      </c>
      <c r="F15" s="9" t="s">
        <v>54</v>
      </c>
      <c r="G15" s="9" t="s">
        <v>55</v>
      </c>
      <c r="H15" s="9"/>
      <c r="I15" s="12"/>
      <c r="J15" s="12"/>
      <c r="K15" s="9"/>
      <c r="L15" s="13"/>
    </row>
    <row r="16" spans="1:12">
      <c r="A16" s="9">
        <v>14</v>
      </c>
      <c r="B16" s="9"/>
      <c r="C16" s="9"/>
      <c r="D16" s="9"/>
      <c r="E16" s="9" t="s">
        <v>56</v>
      </c>
      <c r="F16" s="9" t="s">
        <v>57</v>
      </c>
      <c r="G16" s="9" t="s">
        <v>58</v>
      </c>
      <c r="H16" s="9"/>
      <c r="I16" s="12"/>
      <c r="J16" s="12"/>
      <c r="K16" s="9"/>
      <c r="L16" s="13"/>
    </row>
    <row r="17" spans="1:12">
      <c r="A17" s="9">
        <v>15</v>
      </c>
      <c r="B17" s="9"/>
      <c r="C17" s="9"/>
      <c r="D17" s="9"/>
      <c r="E17" s="9" t="s">
        <v>59</v>
      </c>
      <c r="F17" s="9" t="s">
        <v>57</v>
      </c>
      <c r="G17" s="9" t="s">
        <v>60</v>
      </c>
      <c r="H17" s="9"/>
      <c r="I17" s="12"/>
      <c r="J17" s="12"/>
      <c r="K17" s="9"/>
      <c r="L17" s="13"/>
    </row>
    <row r="18" spans="1:12">
      <c r="A18" s="9">
        <v>16</v>
      </c>
      <c r="B18" s="9" t="s">
        <v>61</v>
      </c>
      <c r="C18" s="9" t="s">
        <v>62</v>
      </c>
      <c r="D18" s="9" t="s">
        <v>62</v>
      </c>
      <c r="E18" s="9" t="s">
        <v>63</v>
      </c>
      <c r="F18" s="9" t="s">
        <v>172</v>
      </c>
      <c r="G18" s="9" t="s">
        <v>64</v>
      </c>
      <c r="H18" s="9">
        <v>4</v>
      </c>
      <c r="I18" s="12">
        <v>500</v>
      </c>
      <c r="J18" s="12">
        <v>6.25</v>
      </c>
      <c r="K18" s="9" t="s">
        <v>42</v>
      </c>
      <c r="L18" s="9" t="s">
        <v>19</v>
      </c>
    </row>
    <row r="19" spans="1:12">
      <c r="A19" s="9">
        <v>17</v>
      </c>
      <c r="B19" s="9"/>
      <c r="C19" s="9"/>
      <c r="D19" s="9"/>
      <c r="E19" s="9" t="s">
        <v>65</v>
      </c>
      <c r="F19" s="9" t="s">
        <v>54</v>
      </c>
      <c r="G19" s="9" t="s">
        <v>66</v>
      </c>
      <c r="H19" s="9"/>
      <c r="I19" s="12"/>
      <c r="J19" s="12"/>
      <c r="K19" s="9"/>
      <c r="L19" s="13"/>
    </row>
    <row r="20" spans="1:12">
      <c r="A20" s="9">
        <v>18</v>
      </c>
      <c r="B20" s="9"/>
      <c r="C20" s="9"/>
      <c r="D20" s="9"/>
      <c r="E20" s="9" t="s">
        <v>67</v>
      </c>
      <c r="F20" s="9" t="s">
        <v>54</v>
      </c>
      <c r="G20" s="9" t="s">
        <v>68</v>
      </c>
      <c r="H20" s="9"/>
      <c r="I20" s="12"/>
      <c r="J20" s="12"/>
      <c r="K20" s="9"/>
      <c r="L20" s="13"/>
    </row>
    <row r="21" spans="1:12">
      <c r="A21" s="9">
        <v>19</v>
      </c>
      <c r="B21" s="9"/>
      <c r="C21" s="9"/>
      <c r="D21" s="9"/>
      <c r="E21" s="9" t="s">
        <v>69</v>
      </c>
      <c r="F21" s="9" t="s">
        <v>57</v>
      </c>
      <c r="G21" s="9" t="s">
        <v>44</v>
      </c>
      <c r="H21" s="9"/>
      <c r="I21" s="12"/>
      <c r="J21" s="12"/>
      <c r="K21" s="9"/>
      <c r="L21" s="13"/>
    </row>
    <row r="22" spans="1:12">
      <c r="A22" s="9">
        <v>20</v>
      </c>
      <c r="B22" s="9" t="s">
        <v>70</v>
      </c>
      <c r="C22" s="9" t="s">
        <v>62</v>
      </c>
      <c r="D22" s="9" t="s">
        <v>62</v>
      </c>
      <c r="E22" s="9" t="s">
        <v>71</v>
      </c>
      <c r="F22" s="9" t="s">
        <v>172</v>
      </c>
      <c r="G22" s="9" t="s">
        <v>72</v>
      </c>
      <c r="H22" s="9">
        <v>6</v>
      </c>
      <c r="I22" s="12">
        <v>200</v>
      </c>
      <c r="J22" s="12">
        <v>3</v>
      </c>
      <c r="K22" s="9" t="s">
        <v>42</v>
      </c>
      <c r="L22" s="9" t="s">
        <v>19</v>
      </c>
    </row>
    <row r="23" spans="1:12">
      <c r="A23" s="9">
        <v>21</v>
      </c>
      <c r="B23" s="9"/>
      <c r="C23" s="9"/>
      <c r="D23" s="9"/>
      <c r="E23" s="9" t="s">
        <v>73</v>
      </c>
      <c r="F23" s="9" t="s">
        <v>24</v>
      </c>
      <c r="G23" s="9" t="s">
        <v>74</v>
      </c>
      <c r="H23" s="9"/>
      <c r="I23" s="12"/>
      <c r="J23" s="12"/>
      <c r="K23" s="9"/>
      <c r="L23" s="13"/>
    </row>
    <row r="24" spans="1:12">
      <c r="A24" s="9">
        <v>22</v>
      </c>
      <c r="B24" s="9"/>
      <c r="C24" s="9"/>
      <c r="D24" s="9"/>
      <c r="E24" s="9" t="s">
        <v>75</v>
      </c>
      <c r="F24" s="9" t="s">
        <v>57</v>
      </c>
      <c r="G24" s="9" t="s">
        <v>76</v>
      </c>
      <c r="H24" s="9"/>
      <c r="I24" s="12"/>
      <c r="J24" s="12"/>
      <c r="K24" s="9"/>
      <c r="L24" s="13"/>
    </row>
    <row r="25" spans="1:12">
      <c r="A25" s="9">
        <v>23</v>
      </c>
      <c r="B25" s="9"/>
      <c r="C25" s="9"/>
      <c r="D25" s="9"/>
      <c r="E25" s="9" t="s">
        <v>77</v>
      </c>
      <c r="F25" s="9" t="s">
        <v>54</v>
      </c>
      <c r="G25" s="9" t="s">
        <v>78</v>
      </c>
      <c r="H25" s="9"/>
      <c r="I25" s="12"/>
      <c r="J25" s="12"/>
      <c r="K25" s="9"/>
      <c r="L25" s="13"/>
    </row>
    <row r="26" spans="1:12">
      <c r="A26" s="9">
        <v>24</v>
      </c>
      <c r="B26" s="9"/>
      <c r="C26" s="9"/>
      <c r="D26" s="9"/>
      <c r="E26" s="9" t="s">
        <v>79</v>
      </c>
      <c r="F26" s="9" t="s">
        <v>54</v>
      </c>
      <c r="G26" s="9" t="s">
        <v>80</v>
      </c>
      <c r="H26" s="9"/>
      <c r="I26" s="12"/>
      <c r="J26" s="12"/>
      <c r="K26" s="9"/>
      <c r="L26" s="13"/>
    </row>
    <row r="27" spans="1:12">
      <c r="A27" s="9">
        <v>25</v>
      </c>
      <c r="B27" s="9"/>
      <c r="C27" s="9"/>
      <c r="D27" s="9"/>
      <c r="E27" s="9" t="s">
        <v>81</v>
      </c>
      <c r="F27" s="9" t="s">
        <v>54</v>
      </c>
      <c r="G27" s="9" t="s">
        <v>82</v>
      </c>
      <c r="H27" s="9"/>
      <c r="I27" s="12"/>
      <c r="J27" s="12"/>
      <c r="K27" s="9"/>
      <c r="L27" s="13"/>
    </row>
    <row r="28" spans="1:12">
      <c r="A28" s="9">
        <v>26</v>
      </c>
      <c r="B28" s="9" t="s">
        <v>83</v>
      </c>
      <c r="C28" s="9" t="s">
        <v>14</v>
      </c>
      <c r="D28" s="9" t="s">
        <v>33</v>
      </c>
      <c r="E28" s="9" t="s">
        <v>84</v>
      </c>
      <c r="F28" s="9" t="s">
        <v>172</v>
      </c>
      <c r="G28" s="9" t="s">
        <v>85</v>
      </c>
      <c r="H28" s="9">
        <v>4</v>
      </c>
      <c r="I28" s="12">
        <f>3500/4</f>
        <v>875</v>
      </c>
      <c r="J28" s="12">
        <v>10.41625</v>
      </c>
      <c r="K28" s="9" t="s">
        <v>18</v>
      </c>
      <c r="L28" s="9" t="s">
        <v>19</v>
      </c>
    </row>
    <row r="29" spans="1:12">
      <c r="A29" s="9">
        <v>27</v>
      </c>
      <c r="B29" s="9"/>
      <c r="C29" s="9"/>
      <c r="D29" s="9"/>
      <c r="E29" s="9" t="s">
        <v>86</v>
      </c>
      <c r="F29" s="9" t="s">
        <v>24</v>
      </c>
      <c r="G29" s="9" t="s">
        <v>87</v>
      </c>
      <c r="H29" s="9"/>
      <c r="I29" s="12"/>
      <c r="J29" s="12"/>
      <c r="K29" s="9"/>
      <c r="L29" s="13"/>
    </row>
    <row r="30" spans="1:12">
      <c r="A30" s="9">
        <v>28</v>
      </c>
      <c r="B30" s="9"/>
      <c r="C30" s="9"/>
      <c r="D30" s="9"/>
      <c r="E30" s="9" t="s">
        <v>88</v>
      </c>
      <c r="F30" s="9" t="s">
        <v>30</v>
      </c>
      <c r="G30" s="9" t="s">
        <v>89</v>
      </c>
      <c r="H30" s="9"/>
      <c r="I30" s="12"/>
      <c r="J30" s="12"/>
      <c r="K30" s="9"/>
      <c r="L30" s="13"/>
    </row>
    <row r="31" spans="1:12">
      <c r="A31" s="9">
        <v>29</v>
      </c>
      <c r="B31" s="9"/>
      <c r="C31" s="9"/>
      <c r="D31" s="9"/>
      <c r="E31" s="9" t="s">
        <v>90</v>
      </c>
      <c r="F31" s="9" t="s">
        <v>27</v>
      </c>
      <c r="G31" s="9" t="s">
        <v>91</v>
      </c>
      <c r="H31" s="9"/>
      <c r="I31" s="12"/>
      <c r="J31" s="12"/>
      <c r="K31" s="9"/>
      <c r="L31" s="13"/>
    </row>
    <row r="32" spans="1:12">
      <c r="A32" s="9">
        <v>30</v>
      </c>
      <c r="B32" s="9" t="s">
        <v>92</v>
      </c>
      <c r="C32" s="9" t="s">
        <v>14</v>
      </c>
      <c r="D32" s="9" t="s">
        <v>15</v>
      </c>
      <c r="E32" s="9" t="s">
        <v>93</v>
      </c>
      <c r="F32" s="9" t="s">
        <v>172</v>
      </c>
      <c r="G32" s="9" t="s">
        <v>94</v>
      </c>
      <c r="H32" s="9">
        <v>2</v>
      </c>
      <c r="I32" s="12">
        <v>750</v>
      </c>
      <c r="J32" s="12">
        <v>0</v>
      </c>
      <c r="K32" s="9" t="s">
        <v>42</v>
      </c>
      <c r="L32" s="9" t="s">
        <v>19</v>
      </c>
    </row>
    <row r="33" spans="1:12">
      <c r="A33" s="9">
        <v>31</v>
      </c>
      <c r="B33" s="9"/>
      <c r="C33" s="9"/>
      <c r="D33" s="9"/>
      <c r="E33" s="9" t="s">
        <v>95</v>
      </c>
      <c r="F33" s="9" t="s">
        <v>30</v>
      </c>
      <c r="G33" s="9" t="s">
        <v>96</v>
      </c>
      <c r="H33" s="9"/>
      <c r="I33" s="12"/>
      <c r="J33" s="12"/>
      <c r="K33" s="9"/>
      <c r="L33" s="13"/>
    </row>
    <row r="34" spans="1:12">
      <c r="A34" s="9">
        <v>32</v>
      </c>
      <c r="B34" s="9" t="s">
        <v>97</v>
      </c>
      <c r="C34" s="9" t="s">
        <v>62</v>
      </c>
      <c r="D34" s="9" t="s">
        <v>98</v>
      </c>
      <c r="E34" s="9" t="s">
        <v>99</v>
      </c>
      <c r="F34" s="9" t="s">
        <v>172</v>
      </c>
      <c r="G34" s="9" t="s">
        <v>100</v>
      </c>
      <c r="H34" s="9">
        <v>3</v>
      </c>
      <c r="I34" s="12">
        <f>2000/3</f>
        <v>666.66666666666697</v>
      </c>
      <c r="J34" s="12">
        <v>12.8333333333333</v>
      </c>
      <c r="K34" s="9" t="s">
        <v>42</v>
      </c>
      <c r="L34" s="9" t="s">
        <v>19</v>
      </c>
    </row>
    <row r="35" spans="1:12">
      <c r="A35" s="9">
        <v>33</v>
      </c>
      <c r="B35" s="9"/>
      <c r="C35" s="9"/>
      <c r="D35" s="9"/>
      <c r="E35" s="9" t="s">
        <v>101</v>
      </c>
      <c r="F35" s="9" t="s">
        <v>30</v>
      </c>
      <c r="G35" s="9" t="s">
        <v>102</v>
      </c>
      <c r="H35" s="9"/>
      <c r="I35" s="12"/>
      <c r="J35" s="12"/>
      <c r="K35" s="9"/>
      <c r="L35" s="13"/>
    </row>
    <row r="36" spans="1:12">
      <c r="A36" s="9">
        <v>34</v>
      </c>
      <c r="B36" s="9"/>
      <c r="C36" s="9"/>
      <c r="D36" s="9"/>
      <c r="E36" s="9" t="s">
        <v>103</v>
      </c>
      <c r="F36" s="9" t="s">
        <v>30</v>
      </c>
      <c r="G36" s="9" t="s">
        <v>104</v>
      </c>
      <c r="H36" s="9"/>
      <c r="I36" s="12"/>
      <c r="J36" s="12"/>
      <c r="K36" s="9"/>
      <c r="L36" s="13"/>
    </row>
    <row r="37" spans="1:12">
      <c r="A37" s="9">
        <v>35</v>
      </c>
      <c r="B37" s="9" t="s">
        <v>105</v>
      </c>
      <c r="C37" s="9" t="s">
        <v>14</v>
      </c>
      <c r="D37" s="9" t="s">
        <v>14</v>
      </c>
      <c r="E37" s="9" t="s">
        <v>106</v>
      </c>
      <c r="F37" s="9" t="s">
        <v>172</v>
      </c>
      <c r="G37" s="9" t="s">
        <v>107</v>
      </c>
      <c r="H37" s="9">
        <v>5</v>
      </c>
      <c r="I37" s="12">
        <f>(2900+1200)/5</f>
        <v>820</v>
      </c>
      <c r="J37" s="12">
        <v>0</v>
      </c>
      <c r="K37" s="9" t="s">
        <v>18</v>
      </c>
      <c r="L37" s="9" t="s">
        <v>19</v>
      </c>
    </row>
    <row r="38" spans="1:12">
      <c r="A38" s="9">
        <v>36</v>
      </c>
      <c r="B38" s="9"/>
      <c r="C38" s="9"/>
      <c r="D38" s="9"/>
      <c r="E38" s="9" t="s">
        <v>108</v>
      </c>
      <c r="F38" s="9" t="s">
        <v>24</v>
      </c>
      <c r="G38" s="9" t="s">
        <v>109</v>
      </c>
      <c r="H38" s="9"/>
      <c r="I38" s="12"/>
      <c r="J38" s="12"/>
      <c r="K38" s="9"/>
      <c r="L38" s="13"/>
    </row>
    <row r="39" spans="1:12">
      <c r="A39" s="9">
        <v>37</v>
      </c>
      <c r="B39" s="9"/>
      <c r="C39" s="9"/>
      <c r="D39" s="9"/>
      <c r="E39" s="9" t="s">
        <v>110</v>
      </c>
      <c r="F39" s="9" t="s">
        <v>54</v>
      </c>
      <c r="G39" s="9" t="s">
        <v>111</v>
      </c>
      <c r="H39" s="9"/>
      <c r="I39" s="12"/>
      <c r="J39" s="12"/>
      <c r="K39" s="9"/>
      <c r="L39" s="13"/>
    </row>
    <row r="40" spans="1:12">
      <c r="A40" s="9">
        <v>38</v>
      </c>
      <c r="B40" s="9"/>
      <c r="C40" s="9"/>
      <c r="D40" s="9"/>
      <c r="E40" s="9" t="s">
        <v>112</v>
      </c>
      <c r="F40" s="9" t="s">
        <v>54</v>
      </c>
      <c r="G40" s="9" t="s">
        <v>113</v>
      </c>
      <c r="H40" s="9"/>
      <c r="I40" s="12"/>
      <c r="J40" s="12"/>
      <c r="K40" s="9"/>
      <c r="L40" s="13"/>
    </row>
    <row r="41" spans="1:12">
      <c r="A41" s="9">
        <v>39</v>
      </c>
      <c r="B41" s="9"/>
      <c r="C41" s="9"/>
      <c r="D41" s="9"/>
      <c r="E41" s="9" t="s">
        <v>114</v>
      </c>
      <c r="F41" s="9" t="s">
        <v>54</v>
      </c>
      <c r="G41" s="9" t="s">
        <v>115</v>
      </c>
      <c r="H41" s="9"/>
      <c r="I41" s="12"/>
      <c r="J41" s="12"/>
      <c r="K41" s="9"/>
      <c r="L41" s="13"/>
    </row>
    <row r="42" spans="1:12">
      <c r="A42" s="9">
        <v>40</v>
      </c>
      <c r="B42" s="9" t="s">
        <v>116</v>
      </c>
      <c r="C42" s="9" t="s">
        <v>14</v>
      </c>
      <c r="D42" s="9" t="s">
        <v>117</v>
      </c>
      <c r="E42" s="9" t="s">
        <v>118</v>
      </c>
      <c r="F42" s="9" t="s">
        <v>172</v>
      </c>
      <c r="G42" s="9" t="s">
        <v>119</v>
      </c>
      <c r="H42" s="9">
        <v>4</v>
      </c>
      <c r="I42" s="12">
        <f>4500/4</f>
        <v>1125</v>
      </c>
      <c r="J42" s="12">
        <v>0</v>
      </c>
      <c r="K42" s="9" t="s">
        <v>18</v>
      </c>
      <c r="L42" s="9" t="s">
        <v>19</v>
      </c>
    </row>
    <row r="43" spans="1:12">
      <c r="A43" s="9">
        <v>41</v>
      </c>
      <c r="B43" s="9"/>
      <c r="C43" s="9"/>
      <c r="D43" s="9"/>
      <c r="E43" s="9" t="s">
        <v>120</v>
      </c>
      <c r="F43" s="9" t="s">
        <v>24</v>
      </c>
      <c r="G43" s="9" t="s">
        <v>121</v>
      </c>
      <c r="H43" s="9"/>
      <c r="I43" s="12"/>
      <c r="J43" s="12"/>
      <c r="K43" s="9"/>
      <c r="L43" s="13"/>
    </row>
    <row r="44" spans="1:12">
      <c r="A44" s="9">
        <v>42</v>
      </c>
      <c r="B44" s="9"/>
      <c r="C44" s="9"/>
      <c r="D44" s="9"/>
      <c r="E44" s="9" t="s">
        <v>122</v>
      </c>
      <c r="F44" s="9" t="s">
        <v>27</v>
      </c>
      <c r="G44" s="9" t="s">
        <v>123</v>
      </c>
      <c r="H44" s="9"/>
      <c r="I44" s="12"/>
      <c r="J44" s="12"/>
      <c r="K44" s="9"/>
      <c r="L44" s="13"/>
    </row>
    <row r="45" spans="1:12">
      <c r="A45" s="9">
        <v>43</v>
      </c>
      <c r="B45" s="9"/>
      <c r="C45" s="9"/>
      <c r="D45" s="9"/>
      <c r="E45" s="9" t="s">
        <v>124</v>
      </c>
      <c r="F45" s="9" t="s">
        <v>27</v>
      </c>
      <c r="G45" s="9" t="s">
        <v>125</v>
      </c>
      <c r="H45" s="9"/>
      <c r="I45" s="12"/>
      <c r="J45" s="12"/>
      <c r="K45" s="9"/>
      <c r="L45" s="13"/>
    </row>
    <row r="46" spans="1:12">
      <c r="A46" s="9">
        <v>44</v>
      </c>
      <c r="B46" s="9" t="s">
        <v>126</v>
      </c>
      <c r="C46" s="9" t="s">
        <v>14</v>
      </c>
      <c r="D46" s="9" t="s">
        <v>33</v>
      </c>
      <c r="E46" s="9" t="s">
        <v>127</v>
      </c>
      <c r="F46" s="9" t="s">
        <v>172</v>
      </c>
      <c r="G46" s="9" t="s">
        <v>128</v>
      </c>
      <c r="H46" s="9">
        <v>2</v>
      </c>
      <c r="I46" s="12">
        <f>3300/2</f>
        <v>1650</v>
      </c>
      <c r="J46" s="12">
        <v>14.15</v>
      </c>
      <c r="K46" s="9" t="s">
        <v>18</v>
      </c>
      <c r="L46" s="9" t="s">
        <v>19</v>
      </c>
    </row>
    <row r="47" spans="1:12">
      <c r="A47" s="9">
        <v>45</v>
      </c>
      <c r="B47" s="9"/>
      <c r="C47" s="9"/>
      <c r="D47" s="9"/>
      <c r="E47" s="9" t="s">
        <v>129</v>
      </c>
      <c r="F47" s="9" t="s">
        <v>130</v>
      </c>
      <c r="G47" s="9" t="s">
        <v>131</v>
      </c>
      <c r="H47" s="9"/>
      <c r="I47" s="12"/>
      <c r="J47" s="12"/>
      <c r="K47" s="9"/>
      <c r="L47" s="13"/>
    </row>
    <row r="48" spans="1:12">
      <c r="A48" s="9">
        <v>46</v>
      </c>
      <c r="B48" s="9" t="s">
        <v>132</v>
      </c>
      <c r="C48" s="9" t="s">
        <v>14</v>
      </c>
      <c r="D48" s="9" t="s">
        <v>33</v>
      </c>
      <c r="E48" s="9" t="s">
        <v>133</v>
      </c>
      <c r="F48" s="9" t="s">
        <v>172</v>
      </c>
      <c r="G48" s="9" t="s">
        <v>134</v>
      </c>
      <c r="H48" s="9">
        <v>2</v>
      </c>
      <c r="I48" s="12">
        <f>3500/2</f>
        <v>1750</v>
      </c>
      <c r="J48" s="12">
        <v>0</v>
      </c>
      <c r="K48" s="9" t="s">
        <v>18</v>
      </c>
      <c r="L48" s="9" t="s">
        <v>19</v>
      </c>
    </row>
    <row r="49" spans="1:12">
      <c r="A49" s="9">
        <v>47</v>
      </c>
      <c r="B49" s="9"/>
      <c r="C49" s="9"/>
      <c r="D49" s="9"/>
      <c r="E49" s="9" t="s">
        <v>135</v>
      </c>
      <c r="F49" s="9" t="s">
        <v>24</v>
      </c>
      <c r="G49" s="9" t="s">
        <v>136</v>
      </c>
      <c r="H49" s="9"/>
      <c r="I49" s="12"/>
      <c r="J49" s="12"/>
      <c r="K49" s="9"/>
      <c r="L49" s="13"/>
    </row>
    <row r="50" spans="1:12">
      <c r="A50" s="9">
        <v>48</v>
      </c>
      <c r="B50" s="9" t="s">
        <v>137</v>
      </c>
      <c r="C50" s="9" t="s">
        <v>14</v>
      </c>
      <c r="D50" s="9" t="s">
        <v>117</v>
      </c>
      <c r="E50" s="9" t="s">
        <v>138</v>
      </c>
      <c r="F50" s="9" t="s">
        <v>172</v>
      </c>
      <c r="G50" s="9" t="s">
        <v>139</v>
      </c>
      <c r="H50" s="9">
        <v>3</v>
      </c>
      <c r="I50" s="12">
        <f>3200/3</f>
        <v>1066.6666666666699</v>
      </c>
      <c r="J50" s="12">
        <v>0</v>
      </c>
      <c r="K50" s="9" t="s">
        <v>18</v>
      </c>
      <c r="L50" s="9" t="s">
        <v>19</v>
      </c>
    </row>
    <row r="51" spans="1:12">
      <c r="A51" s="9">
        <v>49</v>
      </c>
      <c r="B51" s="9"/>
      <c r="C51" s="9"/>
      <c r="D51" s="9"/>
      <c r="E51" s="9" t="s">
        <v>140</v>
      </c>
      <c r="F51" s="9" t="s">
        <v>24</v>
      </c>
      <c r="G51" s="9" t="s">
        <v>141</v>
      </c>
      <c r="H51" s="9"/>
      <c r="I51" s="12"/>
      <c r="J51" s="12"/>
      <c r="K51" s="9"/>
      <c r="L51" s="13"/>
    </row>
    <row r="52" spans="1:12">
      <c r="A52" s="9">
        <v>50</v>
      </c>
      <c r="B52" s="9"/>
      <c r="C52" s="9"/>
      <c r="D52" s="9"/>
      <c r="E52" s="9" t="s">
        <v>142</v>
      </c>
      <c r="F52" s="9" t="s">
        <v>54</v>
      </c>
      <c r="G52" s="9" t="s">
        <v>143</v>
      </c>
      <c r="H52" s="9"/>
      <c r="I52" s="12"/>
      <c r="J52" s="12"/>
      <c r="K52" s="9"/>
      <c r="L52" s="13"/>
    </row>
    <row r="53" spans="1:12">
      <c r="A53" s="9">
        <v>51</v>
      </c>
      <c r="B53" s="9" t="s">
        <v>144</v>
      </c>
      <c r="C53" s="9" t="s">
        <v>14</v>
      </c>
      <c r="D53" s="9" t="s">
        <v>14</v>
      </c>
      <c r="E53" s="9" t="s">
        <v>145</v>
      </c>
      <c r="F53" s="9" t="s">
        <v>172</v>
      </c>
      <c r="G53" s="9" t="s">
        <v>146</v>
      </c>
      <c r="H53" s="9">
        <v>4</v>
      </c>
      <c r="I53" s="12">
        <f>(3000+1600)/4</f>
        <v>1150</v>
      </c>
      <c r="J53" s="12">
        <v>0</v>
      </c>
      <c r="K53" s="9" t="s">
        <v>18</v>
      </c>
      <c r="L53" s="9" t="s">
        <v>19</v>
      </c>
    </row>
    <row r="54" spans="1:12">
      <c r="A54" s="9">
        <v>52</v>
      </c>
      <c r="B54" s="9"/>
      <c r="C54" s="9"/>
      <c r="D54" s="9"/>
      <c r="E54" s="9" t="s">
        <v>147</v>
      </c>
      <c r="F54" s="9" t="s">
        <v>24</v>
      </c>
      <c r="G54" s="9" t="s">
        <v>17</v>
      </c>
      <c r="H54" s="9"/>
      <c r="I54" s="12"/>
      <c r="J54" s="12"/>
      <c r="K54" s="9"/>
      <c r="L54" s="13"/>
    </row>
    <row r="55" spans="1:12">
      <c r="A55" s="9">
        <v>53</v>
      </c>
      <c r="B55" s="9"/>
      <c r="C55" s="9"/>
      <c r="D55" s="9"/>
      <c r="E55" s="9" t="s">
        <v>148</v>
      </c>
      <c r="F55" s="9" t="s">
        <v>54</v>
      </c>
      <c r="G55" s="9" t="s">
        <v>96</v>
      </c>
      <c r="H55" s="9"/>
      <c r="I55" s="12"/>
      <c r="J55" s="12"/>
      <c r="K55" s="9"/>
      <c r="L55" s="13"/>
    </row>
    <row r="56" spans="1:12">
      <c r="A56" s="9">
        <v>54</v>
      </c>
      <c r="B56" s="9"/>
      <c r="C56" s="9"/>
      <c r="D56" s="9"/>
      <c r="E56" s="9" t="s">
        <v>149</v>
      </c>
      <c r="F56" s="9" t="s">
        <v>54</v>
      </c>
      <c r="G56" s="9" t="s">
        <v>150</v>
      </c>
      <c r="H56" s="9"/>
      <c r="I56" s="12"/>
      <c r="J56" s="12"/>
      <c r="K56" s="9"/>
      <c r="L56" s="13"/>
    </row>
    <row r="57" spans="1:12">
      <c r="A57" s="9">
        <v>55</v>
      </c>
      <c r="B57" s="9" t="s">
        <v>151</v>
      </c>
      <c r="C57" s="9" t="s">
        <v>14</v>
      </c>
      <c r="D57" s="9" t="s">
        <v>33</v>
      </c>
      <c r="E57" s="9" t="s">
        <v>152</v>
      </c>
      <c r="F57" s="9" t="s">
        <v>172</v>
      </c>
      <c r="G57" s="9" t="s">
        <v>153</v>
      </c>
      <c r="H57" s="9">
        <v>3</v>
      </c>
      <c r="I57" s="12">
        <v>400</v>
      </c>
      <c r="J57" s="12">
        <v>0</v>
      </c>
      <c r="K57" s="9" t="s">
        <v>42</v>
      </c>
      <c r="L57" s="9" t="s">
        <v>19</v>
      </c>
    </row>
    <row r="58" spans="1:12">
      <c r="A58" s="9">
        <v>56</v>
      </c>
      <c r="B58" s="9"/>
      <c r="C58" s="9"/>
      <c r="D58" s="9"/>
      <c r="E58" s="9" t="s">
        <v>154</v>
      </c>
      <c r="F58" s="9" t="s">
        <v>30</v>
      </c>
      <c r="G58" s="9" t="s">
        <v>155</v>
      </c>
      <c r="H58" s="9"/>
      <c r="I58" s="12"/>
      <c r="J58" s="12"/>
      <c r="K58" s="9"/>
      <c r="L58" s="13"/>
    </row>
    <row r="59" spans="1:12">
      <c r="A59" s="9">
        <v>57</v>
      </c>
      <c r="B59" s="9"/>
      <c r="C59" s="9"/>
      <c r="D59" s="9"/>
      <c r="E59" s="9" t="s">
        <v>156</v>
      </c>
      <c r="F59" s="9" t="s">
        <v>27</v>
      </c>
      <c r="G59" s="9" t="s">
        <v>157</v>
      </c>
      <c r="H59" s="9"/>
      <c r="I59" s="12"/>
      <c r="J59" s="12"/>
      <c r="K59" s="9"/>
      <c r="L59" s="13"/>
    </row>
    <row r="60" spans="1:12">
      <c r="A60" s="9">
        <v>58</v>
      </c>
      <c r="B60" s="9" t="s">
        <v>158</v>
      </c>
      <c r="C60" s="9" t="s">
        <v>14</v>
      </c>
      <c r="D60" s="9" t="s">
        <v>14</v>
      </c>
      <c r="E60" s="9" t="s">
        <v>159</v>
      </c>
      <c r="F60" s="9" t="s">
        <v>172</v>
      </c>
      <c r="G60" s="9" t="s">
        <v>160</v>
      </c>
      <c r="H60" s="9">
        <v>1</v>
      </c>
      <c r="I60" s="12">
        <v>1500</v>
      </c>
      <c r="J60" s="12">
        <v>0</v>
      </c>
      <c r="K60" s="9" t="s">
        <v>18</v>
      </c>
      <c r="L60" s="9" t="s">
        <v>19</v>
      </c>
    </row>
    <row r="61" spans="1:12">
      <c r="A61" s="9">
        <v>59</v>
      </c>
      <c r="B61" s="9" t="s">
        <v>161</v>
      </c>
      <c r="C61" s="9" t="s">
        <v>14</v>
      </c>
      <c r="D61" s="9" t="s">
        <v>33</v>
      </c>
      <c r="E61" s="9" t="s">
        <v>162</v>
      </c>
      <c r="F61" s="9" t="s">
        <v>172</v>
      </c>
      <c r="G61" s="9" t="s">
        <v>163</v>
      </c>
      <c r="H61" s="9">
        <v>4</v>
      </c>
      <c r="I61" s="12">
        <f>(2900+1500)/5</f>
        <v>880</v>
      </c>
      <c r="J61" s="12">
        <v>0</v>
      </c>
      <c r="K61" s="9" t="s">
        <v>18</v>
      </c>
      <c r="L61" s="9" t="s">
        <v>19</v>
      </c>
    </row>
    <row r="62" spans="1:12">
      <c r="A62" s="9">
        <v>60</v>
      </c>
      <c r="B62" s="9"/>
      <c r="C62" s="9"/>
      <c r="D62" s="9"/>
      <c r="E62" s="9" t="s">
        <v>164</v>
      </c>
      <c r="F62" s="9" t="s">
        <v>24</v>
      </c>
      <c r="G62" s="9" t="s">
        <v>165</v>
      </c>
      <c r="H62" s="9"/>
      <c r="I62" s="12"/>
      <c r="J62" s="12"/>
      <c r="K62" s="9"/>
      <c r="L62" s="13"/>
    </row>
    <row r="63" spans="1:12">
      <c r="A63" s="9">
        <v>61</v>
      </c>
      <c r="B63" s="9"/>
      <c r="C63" s="9"/>
      <c r="D63" s="9"/>
      <c r="E63" s="9" t="s">
        <v>166</v>
      </c>
      <c r="F63" s="9" t="s">
        <v>57</v>
      </c>
      <c r="G63" s="9" t="s">
        <v>167</v>
      </c>
      <c r="H63" s="9"/>
      <c r="I63" s="12"/>
      <c r="J63" s="12"/>
      <c r="K63" s="9"/>
      <c r="L63" s="13"/>
    </row>
    <row r="64" spans="1:12">
      <c r="A64" s="9">
        <v>62</v>
      </c>
      <c r="B64" s="9"/>
      <c r="C64" s="9"/>
      <c r="D64" s="9"/>
      <c r="E64" s="9" t="s">
        <v>168</v>
      </c>
      <c r="F64" s="9" t="s">
        <v>54</v>
      </c>
      <c r="G64" s="9" t="s">
        <v>169</v>
      </c>
      <c r="H64" s="9"/>
      <c r="I64" s="12"/>
      <c r="J64" s="12"/>
      <c r="K64" s="9"/>
      <c r="L64" s="13"/>
    </row>
    <row r="65" spans="1:12">
      <c r="A65" s="9">
        <v>63</v>
      </c>
      <c r="B65" s="9" t="s">
        <v>170</v>
      </c>
      <c r="C65" s="9" t="s">
        <v>14</v>
      </c>
      <c r="D65" s="9" t="s">
        <v>15</v>
      </c>
      <c r="E65" s="9" t="s">
        <v>171</v>
      </c>
      <c r="F65" s="9" t="s">
        <v>172</v>
      </c>
      <c r="G65" s="9" t="s">
        <v>173</v>
      </c>
      <c r="H65" s="9">
        <v>3</v>
      </c>
      <c r="I65" s="12">
        <f>3500/3</f>
        <v>1166.6666666666699</v>
      </c>
      <c r="J65" s="12">
        <v>0</v>
      </c>
      <c r="K65" s="9" t="s">
        <v>18</v>
      </c>
      <c r="L65" s="9" t="s">
        <v>19</v>
      </c>
    </row>
    <row r="66" spans="1:12">
      <c r="A66" s="9">
        <v>64</v>
      </c>
      <c r="B66" s="9"/>
      <c r="C66" s="9"/>
      <c r="D66" s="9"/>
      <c r="E66" s="9" t="s">
        <v>174</v>
      </c>
      <c r="F66" s="9" t="s">
        <v>24</v>
      </c>
      <c r="G66" s="9" t="s">
        <v>175</v>
      </c>
      <c r="H66" s="9"/>
      <c r="I66" s="12"/>
      <c r="J66" s="12"/>
      <c r="K66" s="9"/>
      <c r="L66" s="13"/>
    </row>
    <row r="67" spans="1:12">
      <c r="A67" s="9">
        <v>65</v>
      </c>
      <c r="B67" s="9"/>
      <c r="C67" s="9"/>
      <c r="D67" s="9"/>
      <c r="E67" s="9" t="s">
        <v>176</v>
      </c>
      <c r="F67" s="9" t="s">
        <v>57</v>
      </c>
      <c r="G67" s="9" t="s">
        <v>177</v>
      </c>
      <c r="H67" s="9"/>
      <c r="I67" s="12"/>
      <c r="J67" s="12"/>
      <c r="K67" s="9"/>
      <c r="L67" s="13"/>
    </row>
    <row r="68" spans="1:12">
      <c r="A68" s="9">
        <v>66</v>
      </c>
      <c r="B68" s="9" t="s">
        <v>178</v>
      </c>
      <c r="C68" s="9" t="s">
        <v>62</v>
      </c>
      <c r="D68" s="9" t="s">
        <v>179</v>
      </c>
      <c r="E68" s="9" t="s">
        <v>180</v>
      </c>
      <c r="F68" s="9" t="s">
        <v>172</v>
      </c>
      <c r="G68" s="9" t="s">
        <v>128</v>
      </c>
      <c r="H68" s="9">
        <v>4</v>
      </c>
      <c r="I68" s="12">
        <f>3600/4</f>
        <v>900</v>
      </c>
      <c r="J68" s="12">
        <v>2.5</v>
      </c>
      <c r="K68" s="9" t="s">
        <v>42</v>
      </c>
      <c r="L68" s="9" t="s">
        <v>19</v>
      </c>
    </row>
    <row r="69" spans="1:12">
      <c r="A69" s="9">
        <v>67</v>
      </c>
      <c r="B69" s="9"/>
      <c r="C69" s="9"/>
      <c r="D69" s="9"/>
      <c r="E69" s="9" t="s">
        <v>181</v>
      </c>
      <c r="F69" s="9" t="s">
        <v>30</v>
      </c>
      <c r="G69" s="9" t="s">
        <v>182</v>
      </c>
      <c r="H69" s="9"/>
      <c r="I69" s="12"/>
      <c r="J69" s="12"/>
      <c r="K69" s="9"/>
      <c r="L69" s="13"/>
    </row>
    <row r="70" spans="1:12">
      <c r="A70" s="9">
        <v>68</v>
      </c>
      <c r="B70" s="9"/>
      <c r="C70" s="9"/>
      <c r="D70" s="9"/>
      <c r="E70" s="9" t="s">
        <v>183</v>
      </c>
      <c r="F70" s="9" t="s">
        <v>27</v>
      </c>
      <c r="G70" s="9" t="s">
        <v>184</v>
      </c>
      <c r="H70" s="9"/>
      <c r="I70" s="12"/>
      <c r="J70" s="12"/>
      <c r="K70" s="9"/>
      <c r="L70" s="13"/>
    </row>
    <row r="71" spans="1:12">
      <c r="A71" s="9">
        <v>69</v>
      </c>
      <c r="B71" s="9"/>
      <c r="C71" s="9"/>
      <c r="D71" s="9"/>
      <c r="E71" s="9" t="s">
        <v>185</v>
      </c>
      <c r="F71" s="9" t="s">
        <v>27</v>
      </c>
      <c r="G71" s="9" t="s">
        <v>186</v>
      </c>
      <c r="H71" s="9"/>
      <c r="I71" s="12"/>
      <c r="J71" s="12"/>
      <c r="K71" s="9"/>
      <c r="L71" s="13"/>
    </row>
    <row r="72" spans="1:12">
      <c r="A72" s="9">
        <v>70</v>
      </c>
      <c r="B72" s="9" t="s">
        <v>187</v>
      </c>
      <c r="C72" s="9" t="s">
        <v>14</v>
      </c>
      <c r="D72" s="9" t="s">
        <v>14</v>
      </c>
      <c r="E72" s="9" t="s">
        <v>188</v>
      </c>
      <c r="F72" s="9" t="s">
        <v>172</v>
      </c>
      <c r="G72" s="9" t="s">
        <v>189</v>
      </c>
      <c r="H72" s="9">
        <v>5</v>
      </c>
      <c r="I72" s="12">
        <v>600</v>
      </c>
      <c r="J72" s="12">
        <v>0</v>
      </c>
      <c r="K72" s="9" t="s">
        <v>18</v>
      </c>
      <c r="L72" s="9" t="s">
        <v>19</v>
      </c>
    </row>
    <row r="73" spans="1:12">
      <c r="A73" s="9">
        <v>71</v>
      </c>
      <c r="B73" s="9"/>
      <c r="C73" s="9"/>
      <c r="D73" s="9"/>
      <c r="E73" s="9" t="s">
        <v>190</v>
      </c>
      <c r="F73" s="9" t="s">
        <v>191</v>
      </c>
      <c r="G73" s="9" t="s">
        <v>192</v>
      </c>
      <c r="H73" s="9"/>
      <c r="I73" s="12"/>
      <c r="J73" s="12"/>
      <c r="K73" s="9"/>
      <c r="L73" s="13"/>
    </row>
    <row r="74" spans="1:12">
      <c r="A74" s="9">
        <v>72</v>
      </c>
      <c r="B74" s="9"/>
      <c r="C74" s="9"/>
      <c r="D74" s="9"/>
      <c r="E74" s="9" t="s">
        <v>193</v>
      </c>
      <c r="F74" s="9" t="s">
        <v>27</v>
      </c>
      <c r="G74" s="9" t="s">
        <v>123</v>
      </c>
      <c r="H74" s="9"/>
      <c r="I74" s="12"/>
      <c r="J74" s="12"/>
      <c r="K74" s="9"/>
      <c r="L74" s="13"/>
    </row>
    <row r="75" spans="1:12">
      <c r="A75" s="9">
        <v>73</v>
      </c>
      <c r="B75" s="9"/>
      <c r="C75" s="9"/>
      <c r="D75" s="9"/>
      <c r="E75" s="9" t="s">
        <v>194</v>
      </c>
      <c r="F75" s="9" t="s">
        <v>27</v>
      </c>
      <c r="G75" s="9" t="s">
        <v>195</v>
      </c>
      <c r="H75" s="9"/>
      <c r="I75" s="12"/>
      <c r="J75" s="12"/>
      <c r="K75" s="9"/>
      <c r="L75" s="13"/>
    </row>
    <row r="76" spans="1:12">
      <c r="A76" s="9">
        <v>74</v>
      </c>
      <c r="B76" s="9"/>
      <c r="C76" s="9"/>
      <c r="D76" s="9"/>
      <c r="E76" s="9" t="s">
        <v>196</v>
      </c>
      <c r="F76" s="9" t="s">
        <v>30</v>
      </c>
      <c r="G76" s="9" t="s">
        <v>125</v>
      </c>
      <c r="H76" s="9"/>
      <c r="I76" s="12"/>
      <c r="J76" s="12"/>
      <c r="K76" s="9"/>
      <c r="L76" s="13"/>
    </row>
    <row r="77" spans="1:12">
      <c r="A77" s="9">
        <v>75</v>
      </c>
      <c r="B77" s="9" t="s">
        <v>197</v>
      </c>
      <c r="C77" s="9" t="s">
        <v>14</v>
      </c>
      <c r="D77" s="9" t="s">
        <v>15</v>
      </c>
      <c r="E77" s="9" t="s">
        <v>198</v>
      </c>
      <c r="F77" s="9" t="s">
        <v>172</v>
      </c>
      <c r="G77" s="9" t="s">
        <v>199</v>
      </c>
      <c r="H77" s="9">
        <v>2</v>
      </c>
      <c r="I77" s="12">
        <f>350/2</f>
        <v>175</v>
      </c>
      <c r="J77" s="12">
        <v>0</v>
      </c>
      <c r="K77" s="9" t="s">
        <v>42</v>
      </c>
      <c r="L77" s="9" t="s">
        <v>19</v>
      </c>
    </row>
    <row r="78" spans="1:12">
      <c r="A78" s="9">
        <v>76</v>
      </c>
      <c r="B78" s="9"/>
      <c r="C78" s="9"/>
      <c r="D78" s="9"/>
      <c r="E78" s="9" t="s">
        <v>200</v>
      </c>
      <c r="F78" s="9" t="s">
        <v>30</v>
      </c>
      <c r="G78" s="9" t="s">
        <v>201</v>
      </c>
      <c r="H78" s="9"/>
      <c r="I78" s="12"/>
      <c r="J78" s="12"/>
      <c r="K78" s="14"/>
      <c r="L78" s="13"/>
    </row>
  </sheetData>
  <autoFilter ref="A2:L78">
    <extLst/>
  </autoFilter>
  <mergeCells count="1">
    <mergeCell ref="A1:L1"/>
  </mergeCells>
  <phoneticPr fontId="9" type="noConversion"/>
  <pageMargins left="0.28000000000000003" right="0.118110236220472" top="0.74803149606299202" bottom="0.74803149606299202" header="0.31496062992126" footer="0.31496062992126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PC-20230801</cp:lastModifiedBy>
  <cp:lastPrinted>2025-01-21T01:52:22Z</cp:lastPrinted>
  <dcterms:created xsi:type="dcterms:W3CDTF">2021-02-01T07:21:00Z</dcterms:created>
  <dcterms:modified xsi:type="dcterms:W3CDTF">2025-01-21T01:56:08Z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0F93846E94614077ABA243275DA51704_13</vt:lpwstr>
  </property>
  <property fmtid="{D5CDD505-2E9C-101B-9397-08002B2CF9AE}" pid="3" name="KSOProductBuildVer">
    <vt:lpwstr>2052-12.1.0.19302</vt:lpwstr>
  </property>
</Properties>
</file>